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표지" sheetId="1" r:id="rId4"/>
    <sheet state="visible" name="History" sheetId="2" r:id="rId5"/>
    <sheet state="visible" name="0. Game Setting" sheetId="3" r:id="rId6"/>
    <sheet state="visible" name="Android CheckList" sheetId="4" r:id="rId7"/>
    <sheet state="visible" name="iOS CheckList" sheetId="5" r:id="rId8"/>
  </sheets>
  <definedNames>
    <definedName hidden="1" localSheetId="3" name="_xlnm._FilterDatabase">'Android CheckList'!$A$5:$I$103</definedName>
    <definedName hidden="1" localSheetId="4" name="_xlnm._FilterDatabase">'iOS CheckList'!$A$5:$I$88</definedName>
  </definedNames>
  <calcPr/>
</workbook>
</file>

<file path=xl/sharedStrings.xml><?xml version="1.0" encoding="utf-8"?>
<sst xmlns="http://schemas.openxmlformats.org/spreadsheetml/2006/main" count="1193" uniqueCount="288">
  <si>
    <t xml:space="preserve"> </t>
  </si>
  <si>
    <t>(대외비) HIVE SDK 체크리스트</t>
  </si>
  <si>
    <t>플랫폼클라이언트팀</t>
  </si>
  <si>
    <t>History</t>
  </si>
  <si>
    <t>버전</t>
  </si>
  <si>
    <t>업데이트 일자</t>
  </si>
  <si>
    <t>내용</t>
  </si>
  <si>
    <t>담당자</t>
  </si>
  <si>
    <t>v0.0</t>
  </si>
  <si>
    <t>초안 작성</t>
  </si>
  <si>
    <t>김현석, 정다운</t>
  </si>
  <si>
    <t>v1.0</t>
  </si>
  <si>
    <t>HIVE SDK v1.18.3 기준 작성</t>
  </si>
  <si>
    <t>&lt;&lt; 체크리스트 사용 절차 &gt;&gt;</t>
  </si>
  <si>
    <t>아래의 순서에 맞게 설정을 진행 후 [Android] , [iOS]의 체크 항목을 진행합니다.</t>
  </si>
  <si>
    <t>0. 개발 환경 선택</t>
  </si>
  <si>
    <t>Unity</t>
  </si>
  <si>
    <t>사용</t>
  </si>
  <si>
    <t>CPP</t>
  </si>
  <si>
    <t>1. HIVE SDK 타입 선택</t>
  </si>
  <si>
    <t>HIVE SDK v1</t>
  </si>
  <si>
    <t>개별모듈</t>
  </si>
  <si>
    <t>2-1-1. 지원 마켓 - Android (복수 선택 가능)</t>
  </si>
  <si>
    <t>Google</t>
  </si>
  <si>
    <t>Lebi</t>
  </si>
  <si>
    <t>미사용</t>
  </si>
  <si>
    <t>OneStore</t>
  </si>
  <si>
    <t>Amazon</t>
  </si>
  <si>
    <t>Galaxy Store</t>
  </si>
  <si>
    <t>Huawei</t>
  </si>
  <si>
    <t>2-1-2. 지원 마켓 - iOS</t>
  </si>
  <si>
    <t>AppStore</t>
  </si>
  <si>
    <t>2-2. 지원 로그인 수단</t>
  </si>
  <si>
    <t>QQ 로그인</t>
  </si>
  <si>
    <t>Huawei 로그인</t>
  </si>
  <si>
    <t>2-3. 결제 수단 - Android (복수 선택 가능)</t>
  </si>
  <si>
    <t>Google 결제</t>
  </si>
  <si>
    <t>Amazon 결제</t>
  </si>
  <si>
    <t>WeChat Pay</t>
  </si>
  <si>
    <t>OneStore V4 결제</t>
  </si>
  <si>
    <t>OneStore V5 결제</t>
  </si>
  <si>
    <t>Huawei 결제</t>
  </si>
  <si>
    <t>Galaxy Store 결제</t>
  </si>
  <si>
    <t>2-4. 푸시 지원 - Android (복수 선택 가능)</t>
  </si>
  <si>
    <t>FCM 푸시 (Google)</t>
  </si>
  <si>
    <t>Amazon 푸시</t>
  </si>
  <si>
    <t>3. [Android] 와 [iOS] 시트에서 "Unnecessary" 항목을 제외한 항목의 구현 여부를 체크합니다.</t>
  </si>
  <si>
    <t>PASS</t>
  </si>
  <si>
    <t>NOT YET</t>
  </si>
  <si>
    <t>SKIP</t>
  </si>
  <si>
    <t>UNNECESSARY</t>
  </si>
  <si>
    <t>남은 항목</t>
  </si>
  <si>
    <t>총</t>
  </si>
  <si>
    <t>Android 시트</t>
  </si>
  <si>
    <t>iOS 시트</t>
  </si>
  <si>
    <t>&lt;&lt; Android CheckList &gt;&gt;</t>
  </si>
  <si>
    <t>NO</t>
  </si>
  <si>
    <t>SDK 분류</t>
  </si>
  <si>
    <t>개발환경</t>
  </si>
  <si>
    <t>중분류</t>
  </si>
  <si>
    <t>지원 마켓</t>
  </si>
  <si>
    <t>조건</t>
  </si>
  <si>
    <t>Condition FIlter</t>
  </si>
  <si>
    <t>설명</t>
  </si>
  <si>
    <t>결과</t>
  </si>
  <si>
    <t>All</t>
  </si>
  <si>
    <t>SDK 추가하기</t>
  </si>
  <si>
    <t>필수</t>
  </si>
  <si>
    <r>
      <t xml:space="preserve">프로젝트 내 </t>
    </r>
    <r>
      <rPr>
        <b/>
      </rPr>
      <t>ModuleManager-2.x.x.aar</t>
    </r>
    <r>
      <t xml:space="preserve"> 라이브러리가 추가되어 있는가</t>
    </r>
  </si>
  <si>
    <r>
      <t xml:space="preserve">프로젝트 내 </t>
    </r>
    <r>
      <rPr>
        <b/>
      </rPr>
      <t>ActiveUser-2.x.x.aar</t>
    </r>
    <r>
      <t xml:space="preserve"> 라이브러리가 추가되어 있는가</t>
    </r>
  </si>
  <si>
    <r>
      <t xml:space="preserve">프로젝트 내 </t>
    </r>
    <r>
      <rPr>
        <b/>
      </rPr>
      <t>ActiveUserPlugin.aar</t>
    </r>
    <r>
      <t xml:space="preserve"> 라이브러리가 추가되어 있는가</t>
    </r>
  </si>
  <si>
    <r>
      <t xml:space="preserve">프로젝트 내 </t>
    </r>
    <r>
      <rPr>
        <b/>
      </rPr>
      <t>libactiveuser.a</t>
    </r>
    <r>
      <t xml:space="preserve"> 라이브러리 또는 직접 빌드한 </t>
    </r>
    <r>
      <rPr>
        <b/>
      </rPr>
      <t>C2SActiveUser.c</t>
    </r>
    <r>
      <t xml:space="preserve"> 소스코드가 추가되어 있는가
프로젝트 내 </t>
    </r>
    <r>
      <rPr>
        <b/>
      </rPr>
      <t xml:space="preserve">C2SActiveUser.h </t>
    </r>
    <r>
      <t>헤더파일이 추가되어 있는가</t>
    </r>
  </si>
  <si>
    <r>
      <t xml:space="preserve">프로젝트 내 </t>
    </r>
    <r>
      <rPr>
        <b/>
      </rPr>
      <t>peppermint-2.x.x.aar</t>
    </r>
    <r>
      <t xml:space="preserve"> 라이브러리가 추가되어 있는가</t>
    </r>
  </si>
  <si>
    <r>
      <t xml:space="preserve">프로젝트 내 </t>
    </r>
    <r>
      <rPr>
        <b/>
      </rPr>
      <t>libc2shub2_static.a</t>
    </r>
    <r>
      <t xml:space="preserve"> 라이브러리 또는 직접 빌드한 </t>
    </r>
    <r>
      <rPr>
        <b/>
      </rPr>
      <t>C2SHub2.c, C2SHub2Android.c</t>
    </r>
    <r>
      <t xml:space="preserve"> 소스코드가 추가되어 있는가
프로젝트 내 </t>
    </r>
    <r>
      <rPr>
        <b/>
      </rPr>
      <t>C2SHub2.h, C2SHub2Android.h, C2SHub2Errors.h</t>
    </r>
    <r>
      <t xml:space="preserve"> 헤더파일이 추가되어 있는가</t>
    </r>
  </si>
  <si>
    <r>
      <t xml:space="preserve">프로젝트 내 </t>
    </r>
    <r>
      <rPr>
        <b/>
      </rPr>
      <t>Mercury-2.x.x.aar</t>
    </r>
    <r>
      <t xml:space="preserve"> 라이브러리가 추가되어 있는가</t>
    </r>
  </si>
  <si>
    <r>
      <t xml:space="preserve">프로젝트 내 </t>
    </r>
    <r>
      <rPr>
        <b/>
      </rPr>
      <t>MercuryUnityPlugin.aar</t>
    </r>
    <r>
      <t xml:space="preserve"> 라이브러리가 추가되어 있는가</t>
    </r>
  </si>
  <si>
    <r>
      <t xml:space="preserve">프로젝트 내 </t>
    </r>
    <r>
      <rPr>
        <b/>
      </rPr>
      <t>libMercury.a</t>
    </r>
    <r>
      <t xml:space="preserve"> 라이브러리 또는 </t>
    </r>
    <r>
      <rPr>
        <b/>
      </rPr>
      <t xml:space="preserve">C2SMercury.c </t>
    </r>
    <r>
      <t xml:space="preserve">소스코드가  추가되어 있는가
프로젝트 내 </t>
    </r>
    <r>
      <rPr>
        <b/>
      </rPr>
      <t xml:space="preserve">C2SMercury.h </t>
    </r>
    <r>
      <t>헤더파일이 추가되어 있는가</t>
    </r>
  </si>
  <si>
    <r>
      <t xml:space="preserve">프로젝트 내 </t>
    </r>
    <r>
      <rPr>
        <b/>
      </rPr>
      <t>Offerwall-2.x.x.aar</t>
    </r>
    <r>
      <t xml:space="preserve"> 라이브러리가 추가되어 있는가</t>
    </r>
  </si>
  <si>
    <r>
      <t xml:space="preserve">프로젝트 내 </t>
    </r>
    <r>
      <rPr>
        <b/>
      </rPr>
      <t>OfferwallUnityPlugin.aar</t>
    </r>
    <r>
      <t xml:space="preserve"> 라이브러리가 추가되어 있는가</t>
    </r>
  </si>
  <si>
    <r>
      <t xml:space="preserve">프로젝트 내 </t>
    </r>
    <r>
      <rPr>
        <b/>
      </rPr>
      <t>libOfferwall.a</t>
    </r>
    <r>
      <t xml:space="preserve"> 라이브러리 또는 </t>
    </r>
    <r>
      <rPr>
        <b/>
      </rPr>
      <t>C2SOfferwall.c</t>
    </r>
    <r>
      <t xml:space="preserve"> 소스코드가 추가되어 있는가
프로젝트 내 </t>
    </r>
    <r>
      <rPr>
        <b/>
      </rPr>
      <t>C2SOfferwall.h</t>
    </r>
    <r>
      <t xml:space="preserve"> 헤더파일이 추가되어 있는가</t>
    </r>
  </si>
  <si>
    <r>
      <t xml:space="preserve">프로젝트 내 </t>
    </r>
    <r>
      <rPr>
        <b/>
      </rPr>
      <t xml:space="preserve">Push-3.x.x.aar </t>
    </r>
    <r>
      <t>라이브러리가 추가되어 있는가</t>
    </r>
  </si>
  <si>
    <r>
      <t xml:space="preserve">프로젝트 내 </t>
    </r>
    <r>
      <rPr>
        <b/>
      </rPr>
      <t xml:space="preserve">libpush.a </t>
    </r>
    <r>
      <t>라이브러리</t>
    </r>
    <r>
      <rPr>
        <b/>
      </rPr>
      <t xml:space="preserve"> </t>
    </r>
    <r>
      <t xml:space="preserve">또는 </t>
    </r>
    <r>
      <rPr>
        <b/>
      </rPr>
      <t>C2SPush.c</t>
    </r>
    <r>
      <t xml:space="preserve"> 소스코드가 추가되어 있는가
프로젝트 내 </t>
    </r>
    <r>
      <rPr>
        <b/>
      </rPr>
      <t xml:space="preserve">C2SPush.h </t>
    </r>
    <r>
      <t>헤더파일이 추가되어 있는가</t>
    </r>
  </si>
  <si>
    <r>
      <t xml:space="preserve">프로젝트 내 </t>
    </r>
    <r>
      <rPr>
        <b/>
      </rPr>
      <t>InAppLibrary-googleplay-2.x.x.aar</t>
    </r>
    <r>
      <t xml:space="preserve"> 또는 </t>
    </r>
    <r>
      <rPr>
        <b/>
      </rPr>
      <t>InAppLibrary-inappAll-2.x.x.aar</t>
    </r>
    <r>
      <t xml:space="preserve"> 라이브러리가 추가되어 있는가</t>
    </r>
  </si>
  <si>
    <r>
      <t xml:space="preserve">프로젝트 내 </t>
    </r>
    <r>
      <rPr>
        <b/>
      </rPr>
      <t>InAppLibrary-lebi-2.x.x.aar</t>
    </r>
    <r>
      <t xml:space="preserve"> 또는</t>
    </r>
    <r>
      <rPr>
        <b/>
      </rPr>
      <t xml:space="preserve"> InAppLibrary-inappAll-2.x.x.aar </t>
    </r>
    <r>
      <t>라이브러리가 추가되어 있는가</t>
    </r>
  </si>
  <si>
    <r>
      <t xml:space="preserve">프로젝트 내 </t>
    </r>
    <r>
      <rPr>
        <b/>
      </rPr>
      <t>InAppLibrary-tstore-2.x.x.aar</t>
    </r>
    <r>
      <t xml:space="preserve"> 또는 </t>
    </r>
    <r>
      <rPr>
        <b/>
      </rPr>
      <t xml:space="preserve">InAppLibrary-inappAll-2.x.x.aar </t>
    </r>
    <r>
      <t>라이브러리가 추가되어 있는가</t>
    </r>
  </si>
  <si>
    <r>
      <t xml:space="preserve">프로젝트 내 </t>
    </r>
    <r>
      <rPr>
        <b/>
      </rPr>
      <t xml:space="preserve">InAppLibrary-amazon-2.x.x.aar </t>
    </r>
    <r>
      <t xml:space="preserve">또는 </t>
    </r>
    <r>
      <rPr>
        <b/>
      </rPr>
      <t>InAppLibrary-inappAll-2.x.x.aar</t>
    </r>
    <r>
      <t xml:space="preserve"> 라이브러리가 추가되어 있는가</t>
    </r>
  </si>
  <si>
    <r>
      <t xml:space="preserve">프로젝트 내 </t>
    </r>
    <r>
      <rPr>
        <b/>
      </rPr>
      <t>InAppLibrary-galaxystore-2.x.x.aar</t>
    </r>
    <r>
      <t xml:space="preserve"> 또는 </t>
    </r>
    <r>
      <rPr>
        <b/>
      </rPr>
      <t>InAppLibrary-inappAll-2.x.x.aar</t>
    </r>
    <r>
      <t xml:space="preserve"> 라이브러리가 추가되어 있는가</t>
    </r>
  </si>
  <si>
    <r>
      <t xml:space="preserve">프로젝트 내 </t>
    </r>
    <r>
      <rPr>
        <b/>
      </rPr>
      <t>InAppLibrary-huawei-2.x.x.aar</t>
    </r>
    <r>
      <t xml:space="preserve"> 라이브러리가 추가되어 있는가</t>
    </r>
  </si>
  <si>
    <r>
      <t xml:space="preserve">프로젝트 내 </t>
    </r>
    <r>
      <rPr>
        <b/>
      </rPr>
      <t>InAppUnityPlugin.aar</t>
    </r>
    <r>
      <t xml:space="preserve"> 라이브러리가 추가되어 있는가</t>
    </r>
  </si>
  <si>
    <r>
      <t xml:space="preserve">프로젝트 내 </t>
    </r>
    <r>
      <rPr>
        <b/>
      </rPr>
      <t xml:space="preserve">libinapp.a </t>
    </r>
    <r>
      <t xml:space="preserve">또는 </t>
    </r>
    <r>
      <rPr>
        <b/>
      </rPr>
      <t>C2SInApp.c</t>
    </r>
    <r>
      <t xml:space="preserve"> 소스코드가 추가되어 있는가
프로젝트 내 </t>
    </r>
    <r>
      <rPr>
        <b/>
      </rPr>
      <t>C2SInApp.h</t>
    </r>
    <r>
      <t xml:space="preserve"> 헤더파일이 추가되어 있는가 </t>
    </r>
  </si>
  <si>
    <t>개별모듈, HIVE SDK v1</t>
  </si>
  <si>
    <r>
      <t xml:space="preserve">프로젝트 내 </t>
    </r>
    <r>
      <rPr>
        <b/>
      </rPr>
      <t xml:space="preserve">InAppC2SSecurity.jar </t>
    </r>
    <r>
      <t>라이브러리가 추가되어 있는가</t>
    </r>
  </si>
  <si>
    <r>
      <t xml:space="preserve">프로젝트 내 </t>
    </r>
    <r>
      <rPr>
        <b/>
      </rPr>
      <t>appinfo-1.x.x_default.jar</t>
    </r>
    <r>
      <t xml:space="preserve"> 라이브러리가 추가되어 있는가</t>
    </r>
  </si>
  <si>
    <r>
      <t xml:space="preserve">프로젝트 내 </t>
    </r>
    <r>
      <rPr>
        <b/>
      </rPr>
      <t>com2usmodule-1.x.x.jar</t>
    </r>
    <r>
      <t xml:space="preserve"> 라이브러리가 추가되어 있는가</t>
    </r>
  </si>
  <si>
    <r>
      <t xml:space="preserve">프로젝트 내 </t>
    </r>
    <r>
      <rPr>
        <b/>
      </rPr>
      <t>com2us-tracking_lib-1.x.x.aar</t>
    </r>
    <r>
      <t xml:space="preserve"> 라이브러리가 추가되어 있는가</t>
    </r>
  </si>
  <si>
    <t>서드 파티 라이브러리 추가하기</t>
  </si>
  <si>
    <r>
      <t xml:space="preserve">프로젝트 내 </t>
    </r>
    <r>
      <rPr>
        <b/>
      </rPr>
      <t>alipaySdk-15.6.8-20191021122514.aar</t>
    </r>
    <r>
      <t xml:space="preserve"> 라이브러리가 추가되어 있는가</t>
    </r>
  </si>
  <si>
    <t>WeChat Pay 결제 지원시</t>
  </si>
  <si>
    <r>
      <t xml:space="preserve">프로젝트 내 </t>
    </r>
    <r>
      <rPr>
        <b/>
      </rPr>
      <t>wechat-sdk-android-with-mta_5.0.8.jar</t>
    </r>
    <r>
      <t xml:space="preserve"> 라이브러리가 추가되어 있는가</t>
    </r>
  </si>
  <si>
    <t>OneStoreV4 결제 지원시</t>
  </si>
  <si>
    <r>
      <t xml:space="preserve">프로젝트 내 </t>
    </r>
    <r>
      <rPr>
        <b/>
      </rPr>
      <t>InAppTstoreSDKv4-16.05.00_20181012.jar</t>
    </r>
    <r>
      <t xml:space="preserve"> 라이브러리가 추가되어 있는가</t>
    </r>
  </si>
  <si>
    <t>OneStoreV5 결제 지원시</t>
  </si>
  <si>
    <r>
      <t xml:space="preserve">프로젝트 내 </t>
    </r>
    <r>
      <rPr>
        <b/>
      </rPr>
      <t>InAppTstoreSDKv5-17.02.00_20181012.jar</t>
    </r>
    <r>
      <t xml:space="preserve"> 라이브러리가 추가되어 있는가</t>
    </r>
  </si>
  <si>
    <t>Amazon 결제 지원시</t>
  </si>
  <si>
    <r>
      <t xml:space="preserve">프로젝트 내 </t>
    </r>
    <r>
      <rPr>
        <b/>
      </rPr>
      <t>InAppAmazonSDK.jar</t>
    </r>
    <r>
      <t xml:space="preserve"> 라이브러리가 추가되어 있는가</t>
    </r>
  </si>
  <si>
    <t>Amazon 푸시 지원시</t>
  </si>
  <si>
    <r>
      <t xml:space="preserve">프로젝트 내 </t>
    </r>
    <r>
      <rPr>
        <b/>
      </rPr>
      <t>amazon-device-messaging-1.0.1.jar</t>
    </r>
    <r>
      <t xml:space="preserve"> 라이브러리가 추가되어 있는가</t>
    </r>
  </si>
  <si>
    <t>Galaxy Store 결제 지원시</t>
  </si>
  <si>
    <r>
      <t xml:space="preserve">프로젝트 내 </t>
    </r>
    <r>
      <rPr>
        <b/>
      </rPr>
      <t>SamsungInAppPurchase_5.1.0.aar</t>
    </r>
    <r>
      <t xml:space="preserve"> 라이브러리가 추가되어 있는가</t>
    </r>
  </si>
  <si>
    <t>QQ 로그인 지원시</t>
  </si>
  <si>
    <r>
      <t xml:space="preserve">프로젝트 내 </t>
    </r>
    <r>
      <rPr>
        <b/>
      </rPr>
      <t>open_sdk_r2973327_lite.jar</t>
    </r>
    <r>
      <t xml:space="preserve"> 라이브러리가 추가되어 있는가</t>
    </r>
  </si>
  <si>
    <t>Huawei 로그인 지원시</t>
  </si>
  <si>
    <r>
      <t xml:space="preserve">프로젝트 내 </t>
    </r>
    <r>
      <rPr>
        <b/>
      </rPr>
      <t>Peppermint_Social_Plugin_Huawei-2.x.x.aar</t>
    </r>
    <r>
      <t xml:space="preserve"> 라이브러리가 추가되어 있는가</t>
    </r>
  </si>
  <si>
    <r>
      <t xml:space="preserve">프로젝트 내 </t>
    </r>
    <r>
      <rPr>
        <b/>
      </rPr>
      <t>YouTubeAndroidWebPlayerApi.aar</t>
    </r>
    <r>
      <t xml:space="preserve"> 라이브러리가 추가되어 있는가</t>
    </r>
  </si>
  <si>
    <r>
      <t xml:space="preserve">프로젝트 내 </t>
    </r>
    <r>
      <rPr>
        <b/>
      </rPr>
      <t xml:space="preserve">YouTubeAndroidPlayerApi.jar </t>
    </r>
    <r>
      <t>라이브러리가 추가되어 있는가</t>
    </r>
  </si>
  <si>
    <r>
      <t xml:space="preserve">프로젝트 내 </t>
    </r>
    <r>
      <rPr>
        <b/>
      </rPr>
      <t xml:space="preserve">universalimageloader-release.aar </t>
    </r>
    <r>
      <t>라이브러리가 추가되어 있는가</t>
    </r>
  </si>
  <si>
    <r>
      <t xml:space="preserve">프로젝트 내 </t>
    </r>
    <r>
      <rPr>
        <b/>
      </rPr>
      <t>httpmime-4.2.jar</t>
    </r>
    <r>
      <t xml:space="preserve"> 라이브러리가 추가되어 있는가</t>
    </r>
  </si>
  <si>
    <r>
      <t xml:space="preserve">프로젝트 내 </t>
    </r>
    <r>
      <rPr>
        <b/>
      </rPr>
      <t xml:space="preserve">gson-2.2.4.jar </t>
    </r>
    <r>
      <t>라이브러리가 추가되어 있는가</t>
    </r>
  </si>
  <si>
    <r>
      <t xml:space="preserve">프로젝트 내 </t>
    </r>
    <r>
      <rPr>
        <b/>
      </rPr>
      <t>commons-io-2.1.jar</t>
    </r>
    <r>
      <t xml:space="preserve"> 라이브러리가 추가되어 있는가</t>
    </r>
  </si>
  <si>
    <t>AndroidManifest.xml 설정하기</t>
  </si>
  <si>
    <r>
      <t xml:space="preserve">AndroidManifest.xml  파일 내 아래 코드가 추가되어 있는가
</t>
    </r>
    <r>
      <rPr>
        <b/>
      </rPr>
      <t>&lt;activity 
    android:name="com.com2us.module.activeuser.useragree.AgreementUIActivity" 
    android:configChanges="keyboard|keyboardHidden|orientation|screenLayout|uiMode|screenSize|smallestScreenSize|locale|fontScale" 
    android:screenOrientation="behind" 
    android:theme="@android:style/Theme.NoTitleBar.Fullscreen" /&gt;</t>
    </r>
  </si>
  <si>
    <r>
      <t xml:space="preserve">AndroidManifest.xml  파일 내 아래 코드가 추가되어 있는가
</t>
    </r>
    <r>
      <rPr>
        <b/>
      </rPr>
      <t>&lt;service android:name="com.com2us.module.activeuser.downloadcheck.InstallService" /&gt;</t>
    </r>
  </si>
  <si>
    <r>
      <t xml:space="preserve">AndroidManifest.xml  파일 내 아래 코드가 추가되어 있는가
</t>
    </r>
    <r>
      <rPr>
        <b/>
      </rPr>
      <t>&lt;activity
        android:name="com.com2us.module.mercury.MercuryVideoActivity"
        android:hardwareAccelerated="true"
        android:screenOrientation="sensorLandscape"
        android:launchMode="standard"/&gt;</t>
    </r>
  </si>
  <si>
    <r>
      <t xml:space="preserve">AndroidManifest.xml  파일 내 아래 코드가 추가되어 있는가
</t>
    </r>
    <r>
      <rPr>
        <b/>
      </rPr>
      <t>&lt;activity
        android:name="com.com2us.module.mercury.MercuryWebVideoActivity"
        android:hardwareAccelerated="true"
        android:screenOrientation="sensorLandscape"
        android:theme="@style/Theme.AppCompat.NoActionBar"/&gt;</t>
    </r>
  </si>
  <si>
    <r>
      <t xml:space="preserve">AndroidManifest.xml  파일 내 아래 코드가 추가되어 있는가
</t>
    </r>
    <r>
      <rPr>
        <b/>
      </rPr>
      <t>&lt;activity android:name="com.com2us.module.push.ShowMsgActivity" android:launchMode="singleInstance" android:theme="@android:style/Theme.Translucent" /&gt;</t>
    </r>
  </si>
  <si>
    <r>
      <t xml:space="preserve">AndroidManifest.xml  파일 내 아래 코드가 추가되어 있는가
</t>
    </r>
    <r>
      <rPr>
        <b/>
      </rPr>
      <t>&lt;activity android:name="com.com2us.module.push.NotificationMessage" android:exported="true" android:launchMode="singleInstance" android:theme="@android:style/Theme.Translucent" /&gt;</t>
    </r>
  </si>
  <si>
    <r>
      <t xml:space="preserve">AndroidManifest.xml  파일 내 아래 코드가 추가되어 있는가
</t>
    </r>
    <r>
      <rPr>
        <b/>
      </rPr>
      <t>&lt;activity android:name="com.com2us.module.push.PushWakeLock" android:launchMode="singleInstance" android:theme="@android:style/Theme.Translucent" /&gt;</t>
    </r>
  </si>
  <si>
    <r>
      <t xml:space="preserve">AndroidManifest.xml  파일 내 아래 코드가 추가되어 있는가
</t>
    </r>
    <r>
      <rPr>
        <b/>
      </rPr>
      <t>&lt;receiver android:name="com.com2us.module.push.LocalPushReceiver" android:process=":remote" /&gt;</t>
    </r>
  </si>
  <si>
    <r>
      <t xml:space="preserve">AndroidManifest.xml  파일 내 아래 코드가 추가되어 있는가
</t>
    </r>
    <r>
      <rPr>
        <b/>
      </rPr>
      <t>&lt;receiver android:name="com.com2us.module.push.DeviceStatusReceiver"&gt;
    &lt;intent-filter&gt;
        &lt;action android:name="android.intent.action.BOOT_COMPLETED" /&gt;
        &lt;action android:name="android.intent.action.TIME_SET" /&gt;
        &lt;category android:name="</t>
    </r>
    <r>
      <rPr>
        <b/>
        <i/>
        <color rgb="FF9FC5E8"/>
      </rPr>
      <t>{게임 패키지 네임}</t>
    </r>
    <r>
      <rPr>
        <b/>
      </rPr>
      <t>" /&gt;
    &lt;/intent-filter&gt;
&lt;/receiver&gt;</t>
    </r>
  </si>
  <si>
    <r>
      <t xml:space="preserve">AndroidManifest.xml  파일 내 아래 코드가 추가되어 있는가
</t>
    </r>
    <r>
      <rPr>
        <b/>
      </rPr>
      <t>&lt;provider
    android:name="androidx.core.content.FileProvider"
    android:authorities="</t>
    </r>
    <r>
      <rPr>
        <b/>
        <i/>
        <color rgb="FF9FC5E8"/>
      </rPr>
      <t>{게임 패키지 네임}</t>
    </r>
    <r>
      <rPr>
        <b/>
      </rPr>
      <t>.provider"
    android:exported="false"
    android:grantUriPermissions="true"&gt;
    &lt;meta-data
        android:name="android.support.FILE_PROVIDER_PATHS"
        android:resource="@xml/provider_paths"/&gt;
&lt;/provider&gt;</t>
    </r>
  </si>
  <si>
    <r>
      <t xml:space="preserve">AndroidManifest.xml  파일 내 아래 코드가 추가되어 있는가
</t>
    </r>
    <r>
      <rPr>
        <b/>
      </rPr>
      <t>&lt;activity
    android:name="com.com2us.module.hivepromotion.impl.promotion.PromotionVideoActivity"
    android:hardwareAccelerated="true"
    android:screenOrientation="sensorLandscape"
    android:launchMode="standard"/&gt;</t>
    </r>
  </si>
  <si>
    <r>
      <t xml:space="preserve">AndroidManifest.xml  파일 내 아래 코드가 추가되어 있는가
</t>
    </r>
    <r>
      <rPr>
        <b/>
      </rPr>
      <t>&lt;activity
    android:name="com.com2us.module.hivepromotion.impl.promotion.PromotionWebVideoActivity"
    android:hardwareAccelerated="true"
    android:screenOrientation="sensorLandscape"
    android:theme="@style/Theme.AppCompat.NoActionBar"/&gt;</t>
    </r>
  </si>
  <si>
    <r>
      <t xml:space="preserve">AndroidManifest.xml  파일 내 아래 코드가 추가되어 있는가
</t>
    </r>
    <r>
      <rPr>
        <b/>
      </rPr>
      <t>&lt;activity android:name="com.com2us.module.engagement.C2SModuleEngagementRedirectActivity"&gt;
    &lt;intent-filter&gt;
        &lt;action android:name="android.intent.action.VIEW"/&gt;
        &lt;category android:name="android.intent.category.DEFAULT"/&gt;
        &lt;category android:name="android.intent.category.BROWSABLE"/&gt;
        &lt;data android:scheme="</t>
    </r>
    <r>
      <rPr>
        <b/>
        <i/>
        <color rgb="FF9FC5E8"/>
      </rPr>
      <t>{게임 패키지 네임}</t>
    </r>
    <r>
      <rPr>
        <b/>
      </rPr>
      <t>"/&gt;
    &lt;/intent-filter&gt;
&lt;/activity&gt;</t>
    </r>
  </si>
  <si>
    <t>targetSDKVersion이 28 이상인 경우 필수</t>
  </si>
  <si>
    <r>
      <t xml:space="preserve">AndroidManifest.xml 파일 내 아래 코드가 추가되어 있는가
</t>
    </r>
    <r>
      <rPr>
        <b/>
      </rPr>
      <t>&lt;uses-permission android:name="android.permission.FOREGROUND_SERVICE" /&gt;</t>
    </r>
  </si>
  <si>
    <r>
      <t xml:space="preserve">AndroidManifest.xml 파일 내 &lt;application&gt; 태그 내부에 아래 코드가 추가되어 있는가
</t>
    </r>
    <r>
      <rPr>
        <b/>
      </rPr>
      <t>&lt;uses-library android:name="org.apache.http.legacy" android:required="false"/&gt;</t>
    </r>
  </si>
  <si>
    <t>WeChat Pay 지원시</t>
  </si>
  <si>
    <r>
      <t xml:space="preserve">AndroidManifest.xml  파일 내 아래 코드가 추가되어 있는가
</t>
    </r>
    <r>
      <rPr>
        <b/>
      </rPr>
      <t>&lt;activity
        android:name="com.com2us.module.inapp.lebi.WeChatPayActivity" /&gt;</t>
    </r>
  </si>
  <si>
    <r>
      <t xml:space="preserve">AndroidManifest.xml  파일 내 아래 코드가 추가되어 있는가
</t>
    </r>
    <r>
      <rPr>
        <b/>
      </rPr>
      <t>&lt;activity-alias android:name=".wxapi.WXPayEntryActivity"
        android:targetActivity="com.com2us.module.inapp.lebi.WeChatPayActivity"
        android:exported="true" /&gt;</t>
    </r>
  </si>
  <si>
    <r>
      <t xml:space="preserve">AndroidManifest.xml  파일 내 아래 코드가 추가되어 있는가
</t>
    </r>
    <r>
      <rPr>
        <b/>
      </rPr>
      <t>​&lt;meta-data android:name="iap:api_version" android:value="4″ /&gt;</t>
    </r>
  </si>
  <si>
    <r>
      <t xml:space="preserve">AndroidManifest.xml  파일 내 아래 코드가 추가되어 있는가
</t>
    </r>
    <r>
      <rPr>
        <b/>
      </rPr>
      <t xml:space="preserve">
​&lt;activity android:name="com.skplanet.dodo.IapWeb"
        android:configChanges="orientation|locale|keyboardHidden|layoutDirection|screenSize"
        android:excludeFromRecents="true"
        android:windowSoftInputMode="stateHidden" /&gt;</t>
    </r>
  </si>
  <si>
    <r>
      <t xml:space="preserve">AndroidManifest.xml  파일 내 아래 코드가 추가되어 있는가
</t>
    </r>
    <r>
      <rPr>
        <b/>
      </rPr>
      <t xml:space="preserve">
​&lt;meta-data android:name="iap:api_version" android:value="5″ /&gt;</t>
    </r>
  </si>
  <si>
    <r>
      <t xml:space="preserve">AndroidManifest.xml 파일 내 아래 코드가 추가되어 있는가
</t>
    </r>
    <r>
      <rPr>
        <b/>
      </rPr>
      <t>&lt;receiver android:name="com.amazon.device.iap.ResponseReceiver" &gt;
  &lt;intent-filter&gt;
     &lt;action android:name="com.amazon.inapp.purchasing.NOTIFY" 
       android:permission="com.amazon.inapp.purchasing.Permission.NOTIFY"&gt;
  &lt;/intent-filter&gt;
&lt;/receiver&gt;</t>
    </r>
  </si>
  <si>
    <r>
      <t xml:space="preserve">AndroidManifest.xml  파일 내 아래 코드가 추가되어 있는가
</t>
    </r>
    <r>
      <rPr>
        <b/>
      </rPr>
      <t>&lt;service android:name="com.com2us.module.amazonpush.ADMMessageHandler" android:exported="false" /&gt;</t>
    </r>
  </si>
  <si>
    <r>
      <t xml:space="preserve">AndroidManifest.xml  파일 내 아래 코드가 추가되어 있는가
</t>
    </r>
    <r>
      <rPr>
        <b/>
      </rPr>
      <t>&lt;receiver android:name="com.com2us.module.amazonpush.ADMMessageHandler$MessageAlertReceiver"
        android:permission="com.amazon.device.messaging.permission.SEND"&gt;
        &lt;intent-filter&gt;
                &lt;action android:name="com.amazon.device.messaging.intent.REGISTRATION" /&gt;
                &lt;action android:name="com.amazon.device.messaging.intent.RECEIVE" /&gt;
                &lt;category android:name="</t>
    </r>
    <r>
      <rPr>
        <b/>
        <i/>
        <color rgb="FF9FC5E8"/>
      </rPr>
      <t>{게임 패키지 네임}</t>
    </r>
    <r>
      <rPr>
        <b/>
      </rPr>
      <t>"/&gt;
         &lt;/intent-filter&gt;
&lt;/receiver&gt;</t>
    </r>
  </si>
  <si>
    <r>
      <t xml:space="preserve">AndroidManifest.xml  파일 내 아래 코드가 추가되어 있는가
</t>
    </r>
    <r>
      <rPr>
        <b/>
      </rPr>
      <t xml:space="preserve">
&lt;meta-data android:name="AmazonAPIKey" android:value="</t>
    </r>
    <r>
      <rPr>
        <b/>
        <i/>
        <color rgb="FF9FC5E8"/>
      </rPr>
      <t>{Your API Key}</t>
    </r>
    <r>
      <rPr>
        <b/>
      </rPr>
      <t>"/&gt;</t>
    </r>
  </si>
  <si>
    <r>
      <t xml:space="preserve">AndroidManifest.xml  파일 내 아래 코드가 추가되어 있는가
</t>
    </r>
    <r>
      <rPr>
        <b/>
      </rPr>
      <t>&lt;amazon:enable-feature android:name="com.amazon.device.messaging" android:required="true" /&gt;</t>
    </r>
  </si>
  <si>
    <r>
      <t xml:space="preserve">AndroidManifest.xml  파일 내 아래 코드가 추가되어 있는가
</t>
    </r>
    <r>
      <rPr>
        <b/>
      </rPr>
      <t>&lt;permission android:name="</t>
    </r>
    <r>
      <rPr>
        <b/>
        <i/>
        <color rgb="FF9FC5E8"/>
      </rPr>
      <t>{게임 패키지 네임}</t>
    </r>
    <r>
      <rPr>
        <b/>
      </rPr>
      <t>.permission.RECEIVE_ADM_MESSAGE" android:protectionLevel="signature"/&gt;</t>
    </r>
  </si>
  <si>
    <r>
      <t xml:space="preserve">AndroidManifest.xml  파일 내 아래 코드가 추가되어 있는가
</t>
    </r>
    <r>
      <rPr>
        <b/>
      </rPr>
      <t>&lt;uses-permission android:name="</t>
    </r>
    <r>
      <rPr>
        <b/>
        <i/>
        <color rgb="FF9FC5E8"/>
      </rPr>
      <t>{게임 패키지 네임}</t>
    </r>
    <r>
      <rPr>
        <b/>
      </rPr>
      <t>.permission.RECEIVE_ADM_MESSAGE"/&gt;</t>
    </r>
  </si>
  <si>
    <r>
      <t xml:space="preserve">AndroidManifest.xml  파일 내 아래 코드가 추가되어 있는가
</t>
    </r>
    <r>
      <rPr>
        <b/>
      </rPr>
      <t>&lt;uses-permission android:name="com.amazon.device.messaging.permission.RECEIVE"/&gt;</t>
    </r>
  </si>
  <si>
    <r>
      <t xml:space="preserve">AndroidManifest.xml  파일 내 아래 코드가 추가되어 있는가
</t>
    </r>
    <r>
      <rPr>
        <b/>
      </rPr>
      <t xml:space="preserve">
&lt;activity
        android:name="com.tencent.connect.common.AssistActivity"
        android:configChanges="orientation|keyboardHidden"
        android:screenOrientation="behind"
        android:theme="@android:style/Theme.Translucent.NoTitleBar" /&gt;</t>
    </r>
  </si>
  <si>
    <r>
      <t xml:space="preserve">AndroidManifest.xml  파일 내 아래 코드가 추가되어 있는가
</t>
    </r>
    <r>
      <rPr>
        <b/>
      </rPr>
      <t xml:space="preserve">
&lt;activity
        android:name="com.tencent.tauth.AuthActivity"
        android:launchMode="singleTask"
        android:noHistory="true"&gt;
        &lt;intent-filter&gt;
                &lt;action android:name="android.intent.action.VIEW" /&gt;
                &lt;category android:name="android.intent.category.DEFAULT" /&gt;
                &lt;category android:name="android.intent.category.BROWSABLE" /&gt;
                &lt;data android:scheme="tencent</t>
    </r>
    <r>
      <rPr>
        <b/>
        <i/>
        <color rgb="FF9FC5E8"/>
      </rPr>
      <t>{QQ appId}</t>
    </r>
    <r>
      <rPr>
        <b/>
      </rPr>
      <t>" /&gt;
        &lt;/intent-filter&gt;
&lt;/activity&gt;</t>
    </r>
  </si>
  <si>
    <r>
      <t xml:space="preserve">AndroidManifest.xml  파일 내 아래 코드가 추가되어 있는가
</t>
    </r>
    <r>
      <rPr>
        <b/>
      </rPr>
      <t xml:space="preserve">
&lt;meta-data android:name="com.facebook.sdk.ApplicationId" android:value="@string/applicationId" /&gt;
&lt;meta-data android:name="com.facebook.sdk.AutoInitEnabled" android:value="false"/&gt;
&lt;meta-data android:name="com.facebook.sdk.AdvertiserIDCollectionEnabled" android:value="false"/&gt;
&lt;meta-data android:name="com.facebook.sdk.AutoLogAppEventsEnabled" android:value="false"/&gt;</t>
    </r>
  </si>
  <si>
    <r>
      <t xml:space="preserve">AndroidManifest.xml  파일 내 아래 코드가 추가되어 있는가
</t>
    </r>
    <r>
      <rPr>
        <b/>
      </rPr>
      <t>&lt;meta-data android:name="com.google.android.gms.games.APP_ID" android:value="@string/app_id" /&gt;</t>
    </r>
  </si>
  <si>
    <t>FCM 사용시</t>
  </si>
  <si>
    <r>
      <t xml:space="preserve">AndroidManifest.xml  파일 내 아래 코드가 추가되어 있는가
</t>
    </r>
    <r>
      <rPr>
        <b/>
      </rPr>
      <t xml:space="preserve">
&lt;service android:name="com.com2us.module.fcm.MessagingService"&gt;
        &lt;intent-filter&gt;
                &lt;action android:name="com.google.firebase.MESSAGING_EVENT" /&gt;
        &lt;/intent-filter&gt;
&lt;/service&gt;</t>
    </r>
  </si>
  <si>
    <t>챗봇 사용시 필수</t>
  </si>
  <si>
    <r>
      <t xml:space="preserve">AndroidManifest.xml  파일 내 아래 코드가 추가되어 있는가
</t>
    </r>
    <r>
      <rPr>
        <b/>
      </rPr>
      <t xml:space="preserve">
&lt;activity
    android:name="com.com2us.peppermint.PeppermintChatbotActivity"
    android:configChanges="orientation|screenSize|keyboard|keyboardHidden"
    android:screenOrientation="behind" /&gt;</t>
    </r>
  </si>
  <si>
    <t>퍼미션 설정하기</t>
  </si>
  <si>
    <r>
      <t xml:space="preserve">AndroidManifest.xml  파일 내 아래 퍼미션이 추가되어 있는가
</t>
    </r>
    <r>
      <rPr>
        <b/>
      </rPr>
      <t xml:space="preserve">
&lt;uses-permission android:name="android.permission.INTERNET"/&gt;
&lt;uses-permission android:name="android.permission.READ_PHONE_STATE"/&gt;
&lt;uses-permission android:name="android.permission.READ_CONTACTS"/&gt;
&lt;uses-permission android:name="android.permission.ACCESS_WIFI_STATE"/&gt;
&lt;uses-permission android:name="android.permission.ACCESS_NETWORK_STATE"/&gt;
&lt;uses-permission android:name="android.permission.VIBRATE"/&gt;
&lt;uses-permission android:name="android.permission.WAKE_LOCK"/&gt;
&lt;uses-permission android:name="com.android.vending.BILLING"/&gt;
&lt;uses-permission android:name="android.permission.GET_TASKS" android:maxSdkVersion="20" /&gt;</t>
    </r>
  </si>
  <si>
    <r>
      <t xml:space="preserve">AndroidManifest.xml  파일 내 아래 퍼미션이 추가되어 있는가
</t>
    </r>
    <r>
      <rPr>
        <b/>
      </rPr>
      <t xml:space="preserve">
&lt;permission android:name="</t>
    </r>
    <r>
      <rPr>
        <b/>
        <i/>
        <color rgb="FF9FC5E8"/>
      </rPr>
      <t>{게임 패키지 네임}</t>
    </r>
    <r>
      <rPr>
        <b/>
      </rPr>
      <t>.permission.C2D_MESSAGE" android:protectionLevel="signature" /&gt;
&lt;uses-permission android:name="</t>
    </r>
    <r>
      <rPr>
        <b/>
        <i/>
        <color rgb="FF9FC5E8"/>
      </rPr>
      <t>{게임 패키지 네임}</t>
    </r>
    <r>
      <rPr>
        <b/>
      </rPr>
      <t>.permission.C2D_MESSAGE" /&gt;
&lt;uses-permission android:name="com.google.android.c2dm.permission.RECEIVE" /&gt;</t>
    </r>
  </si>
  <si>
    <t>res/values/strings.xml</t>
  </si>
  <si>
    <r>
      <t xml:space="preserve">strings.xml에 </t>
    </r>
    <r>
      <rPr>
        <b/>
      </rPr>
      <t>app_id</t>
    </r>
    <r>
      <t xml:space="preserve"> 키값이 추가되어 있으며, 게임의 Google App ID가 작성되어 있는가
    예시 ) &lt;string name="app_id"&gt;331526026701&lt;/string&gt;</t>
    </r>
  </si>
  <si>
    <r>
      <t xml:space="preserve">string.xml에 </t>
    </r>
    <r>
      <rPr>
        <b/>
      </rPr>
      <t>wechat_appid</t>
    </r>
    <r>
      <t>키가 추가되어 있으며, 게임의 WeChat App ID가 작성되어 있는가
    예시 ) &lt;string name="wechat_appid"&gt;wx810adfc018b5f0bd&lt;/string&gt;</t>
    </r>
  </si>
  <si>
    <r>
      <t xml:space="preserve">string.xml에 </t>
    </r>
    <r>
      <rPr>
        <b/>
      </rPr>
      <t>wechat_key</t>
    </r>
    <r>
      <t>키가 추가되어 있으며, 게임의 WeChat Key가 작성되어 있는가
    예시 ) &lt;string name="wechat_key"&gt;auILMZisSYHnEb4ISD58QYm7uETdVX6d&lt;/string&gt;</t>
    </r>
  </si>
  <si>
    <r>
      <t xml:space="preserve">strings.xml에 </t>
    </r>
    <r>
      <rPr>
        <b/>
      </rPr>
      <t>qq_appid</t>
    </r>
    <r>
      <t>키가 추가되어 있으며, 게임의 QQ App ID가 작성되어 있는가
    예시 ) &lt;string name="qq_appid"&gt;101518248&lt;/string&gt;</t>
    </r>
  </si>
  <si>
    <r>
      <t xml:space="preserve">strings.xml에 </t>
    </r>
    <r>
      <rPr>
        <b/>
      </rPr>
      <t>applicationId</t>
    </r>
    <r>
      <t>키가 추가되어 있으며, 게임의 Facebook App ID가 작성되어 있는가
    예시 ) &lt;string name="applicationId"&gt;1809615065921877&lt;/string&gt;</t>
    </r>
  </si>
  <si>
    <t>기타 설정하기</t>
  </si>
  <si>
    <r>
      <t xml:space="preserve">게임의 google-service.json에 작성된 내용이 fcm_setting.xml 규칙에 맞게 모두 작성되어 있는가
   - google-service.json &gt; client &gt; oauth_client &gt; client_id            ---&gt; fcm_settings.xml &gt; </t>
    </r>
    <r>
      <rPr>
        <b/>
      </rPr>
      <t>default_web_client_id</t>
    </r>
    <r>
      <t xml:space="preserve">
   - google-service.json &gt; project_info &gt; firebase_url                    ---&gt; fcm_settings.xml &gt; </t>
    </r>
    <r>
      <rPr>
        <b/>
      </rPr>
      <t>firebase_database_url</t>
    </r>
    <r>
      <t xml:space="preserve">
   - google-service.json &gt; project_info &gt; project_number               ---&gt; fcm_settings.xml &gt; </t>
    </r>
    <r>
      <rPr>
        <b/>
      </rPr>
      <t>gcm_defaultSenderId</t>
    </r>
    <r>
      <t xml:space="preserve">
   - google-service.json &gt; client &gt; api_key &gt; current_key               ---&gt; fcm_settings.xml &gt; </t>
    </r>
    <r>
      <rPr>
        <b/>
      </rPr>
      <t>google_api_key</t>
    </r>
    <r>
      <t xml:space="preserve">
   - google-service.json &gt; client &gt; client_info &gt; mobilesdk_app_id ---&gt; fcm_settings.xml &gt; </t>
    </r>
    <r>
      <rPr>
        <b/>
      </rPr>
      <t>google_app_id</t>
    </r>
    <r>
      <t xml:space="preserve">
   - google-service.json &gt; project_info &gt; storage_bucket                ---&gt; fcm_settings.xml &gt; </t>
    </r>
    <r>
      <rPr>
        <b/>
      </rPr>
      <t xml:space="preserve">google_storage_bucket
</t>
    </r>
    <r>
      <t>예시 ) 
&lt;resources&gt;
    &lt;string name="</t>
    </r>
    <r>
      <rPr>
        <b/>
      </rPr>
      <t>default_web_client_id</t>
    </r>
    <r>
      <t>" translatable="false"&gt;&lt;/string&gt;
    &lt;string name="</t>
    </r>
    <r>
      <rPr>
        <b/>
      </rPr>
      <t>firebase_database_url</t>
    </r>
    <r>
      <t>" translatable="false"&gt;&lt;/string&gt;
    &lt;string name="</t>
    </r>
    <r>
      <rPr>
        <b/>
      </rPr>
      <t>gcm_defaultSenderId</t>
    </r>
    <r>
      <t>" translatable="false"&gt;424963100196&lt;/string&gt;
    &lt;string name="</t>
    </r>
    <r>
      <rPr>
        <b/>
      </rPr>
      <t>google_api_key</t>
    </r>
    <r>
      <t>" translatable="false"&gt;&lt;/string&gt;
    &lt;string name="</t>
    </r>
    <r>
      <rPr>
        <b/>
      </rPr>
      <t>google_app_id</t>
    </r>
    <r>
      <t>" translatable="false"&gt;&lt;/string&gt;
    &lt;string name="</t>
    </r>
    <r>
      <rPr>
        <b/>
      </rPr>
      <t>google_storage_bucket</t>
    </r>
    <r>
      <t>" translatable="false"&gt;&lt;/string&gt;
&lt;/resources&gt;</t>
    </r>
  </si>
  <si>
    <t>Huawei 로그인 지원시.
Huawei 결제 지원시</t>
  </si>
  <si>
    <t>프로젝트에 Huawei 콘솔에서 다운받은 agconnect-services.json 파일이 포함되어 있는가</t>
  </si>
  <si>
    <t>Gradle 설정하기</t>
  </si>
  <si>
    <r>
      <t xml:space="preserve">build.gradle에 gms 라이브러리를 추가하는 코드가 존재하는가
</t>
    </r>
    <r>
      <rPr>
        <b/>
      </rPr>
      <t xml:space="preserve">
implementation 'com.google.android.gms:play-services-auth:17.0.0'
implementation 'com.google.android.gms:play-services-ads-identifier:17.0.0'</t>
    </r>
  </si>
  <si>
    <r>
      <t xml:space="preserve">build.gradle에 Firebase 라이브러리를 추가하는 코드가 존재하는가
</t>
    </r>
    <r>
      <rPr>
        <b/>
      </rPr>
      <t xml:space="preserve">
implementation 'com.google.firebase:firebase-iid:20.0.0'
implementation 'com.google.firebase:firebase-messaging:20.0.0'</t>
    </r>
  </si>
  <si>
    <r>
      <t xml:space="preserve">build.gradle에 androidX 라이브러리를 추가하는 코드가 존재하는가
</t>
    </r>
    <r>
      <rPr>
        <b/>
      </rPr>
      <t xml:space="preserve">
implementation 'androidx.appcompat:appcompat:1.0.0'
implementation 'androidx.cardview:cardview:1.0.0'
implementation 'androidx.constraintlayout:constraintlayout:1.1.3'
implementation 'androidx.legacy:legacy-support-v4:1.0.0'</t>
    </r>
  </si>
  <si>
    <r>
      <t xml:space="preserve">build.gradle에 install Referrer 라이브러리를 추가하는 코드가 존재하는가
</t>
    </r>
    <r>
      <rPr>
        <b/>
      </rPr>
      <t xml:space="preserve">
implementation 'com.android.installreferrer:installreferrer:1.1'</t>
    </r>
  </si>
  <si>
    <r>
      <t xml:space="preserve">build.gradle에 Facebook 라이브러리를 추가하는 코드가 존재하는가
</t>
    </r>
    <r>
      <rPr>
        <b/>
      </rPr>
      <t xml:space="preserve">
implementation 'com.facebook.android:facebook-core:6.5.1'
implementation 'com.facebook.android:facebook-common:6.5.1'
implementation 'com.facebook.android:facebook-login:6.5.1'
implementation 'com.facebook.android:facebook-share:6.5.1'</t>
    </r>
  </si>
  <si>
    <r>
      <t xml:space="preserve">build.gradle에 Huawei 인증 라이브러리를 추가하는 코드가 존재하는가
</t>
    </r>
    <r>
      <rPr>
        <b/>
      </rPr>
      <t>implementation 'com.huawei.hms:hwid:4.0.1.300'</t>
    </r>
  </si>
  <si>
    <t>Huawei 결제 지원시</t>
  </si>
  <si>
    <r>
      <t xml:space="preserve">build.gradle에 Huawei 결제 라이브러리를 추가하는 코드가 존재하는가
</t>
    </r>
    <r>
      <rPr>
        <b/>
      </rPr>
      <t>implementation 'com.huawei.hms:iap:4.0.2.300'</t>
    </r>
  </si>
  <si>
    <t>Activity 생명주기</t>
  </si>
  <si>
    <t xml:space="preserve">Main Activity 클래스 내 Activity의 결과를 전달하는 코드가 존재하는가
예시 ) 
@Override
protected void onActivityResult(int requestCode, int resultCode, Intent data) {
    //...
    if (mPeppermint != null) {
        mPeppermint.onActivityResult(requestCode, resultCode, data);
    }
}
</t>
  </si>
  <si>
    <t>Main Activity 클래스 내 퍼미션 요청 결과를 전달하는 코드가 존재하는가
예시 ) 
@Override
public void onRequestPermissionsResult(int requestCode, String[] permissions, int[] grantResults) {
    //...
    if (mPeppermint != null) {
        mPeppermint.onRequestPermissionsResult(requestCode, permissions, grantResults);
    }
}</t>
  </si>
  <si>
    <t>Main Activity 클래스 내 Activity의 결과를 전달하는 코드가 존재하는가
예시 )
@Override
protected void onActivityResult(int requestCode, int resultCode, Intent data) {
    //...
    if(InAppUnityPlugin.getInstance() != null) {
        InAppUnityPlugin.getInstance().onActivityResult(requestCode, resultCode, data);
    }
}</t>
  </si>
  <si>
    <t>Main Activity 클래스 내 앱 활성화 상태를 전달하는 코드가 존재하는가
예시 )
@Override 
protected void onResume()
{
    super.onResume();
    if(InAppUnityPlugin.getInstance() != null) {
        InAppUnityPlugin.getInstance().onActivityResumed();
}</t>
  </si>
  <si>
    <t>Main Activity 클래스 내 앱 활성화 상태를 전달하는 코드가 존재하는가
예시 )
@Override 
protected void onResume()
{
    super.onResume();
    if(mInApp != null)
        mInApp.onActivityResumed();
}</t>
  </si>
  <si>
    <r>
      <t xml:space="preserve">Main Activity가 </t>
    </r>
    <r>
      <rPr>
        <b/>
      </rPr>
      <t xml:space="preserve">com.com2us.module.activity.C2SModuleNativeActivity </t>
    </r>
    <r>
      <t>혹은</t>
    </r>
    <r>
      <rPr>
        <b/>
      </rPr>
      <t xml:space="preserve"> com.com2us.module.activity.C2SModuleActivity 를 상속</t>
    </r>
    <r>
      <t xml:space="preserve">받고 있으며,
   - UnityPlayerNativeActivity의 경우 com.com2us.module.activity.C2SModuleNativeActivity를 상속
   - UnityPlayerActivity의 경우 com.com2us.module.activity.C2SModuleActivity를 상속
</t>
    </r>
    <r>
      <rPr>
        <b/>
      </rPr>
      <t>onRequestPermissionResult 함수</t>
    </r>
    <r>
      <t xml:space="preserve">가 super 클래스의 동일 함수를 호출하고 있는가
예시 ) 
public class UnityPlayerNativeActivity extends com.com2us.module.activity.C2SModuleNativeActivity {
    /* override 함수 추가 적용 */
    @Override
    public void onRequestPermissionsResult(int requestCode, String[] permissions, int[] grantResults) {
        super.onRequestPermissionsResult(requestCode, permissions, grantResults);
    }
}
</t>
    </r>
  </si>
  <si>
    <r>
      <t xml:space="preserve">Main Activity 클래스가 </t>
    </r>
    <r>
      <rPr>
        <b/>
      </rPr>
      <t>com.com2us.module.activity.C2SModuleCocos2dxActivity 를 상속</t>
    </r>
    <r>
      <t xml:space="preserve">받고 있으며,
onRequestPermissionResult 함수가 super 클래스의 동일 함수를 호출하고 있는가
예시 ) 
public class UnityPlayerNativeActivity extends com.com2us.module.activity.C2SModuleCocos2xActivity {
    /* override 함수 추가 적용 */
    @Override
    public void onRequestPermissionsResult(int requestCode, String[] permissions, int[] grantResults) {
        super.onRequestPermissionsResult(requestCode, permissions, grantResults);
    }
}
</t>
    </r>
  </si>
  <si>
    <t>&lt;&lt; iOS CheckList &gt;&gt;</t>
  </si>
  <si>
    <t>분류</t>
  </si>
  <si>
    <t>Xcode 내장 프레임워크 추가하기</t>
  </si>
  <si>
    <r>
      <t xml:space="preserve">프로젝트 - Target - Build Phases - Link Binary With Libraries에 </t>
    </r>
    <r>
      <rPr>
        <b/>
      </rPr>
      <t>Accounts.framework</t>
    </r>
    <r>
      <t xml:space="preserve"> 가 추가되어 있는가</t>
    </r>
  </si>
  <si>
    <r>
      <t xml:space="preserve">프로젝트 - Target - Build Phases - Link Binary With Libraries에 </t>
    </r>
    <r>
      <rPr>
        <b/>
      </rPr>
      <t>AddressBook.framework</t>
    </r>
    <r>
      <t xml:space="preserve"> 가 추가되어 있는가</t>
    </r>
  </si>
  <si>
    <r>
      <t xml:space="preserve">프로젝트 - Target - Build Phases - Link Binary With Libraries에 </t>
    </r>
    <r>
      <rPr>
        <b/>
      </rPr>
      <t>AdSupport.framework</t>
    </r>
    <r>
      <t xml:space="preserve"> 가 추가되어 있는가</t>
    </r>
  </si>
  <si>
    <r>
      <t xml:space="preserve">프로젝트 - Target - Build Phases - Link Binary With Libraries에 </t>
    </r>
    <r>
      <rPr>
        <b/>
      </rPr>
      <t>AssetsLibrary.framework</t>
    </r>
    <r>
      <t xml:space="preserve"> 가 추가되어 있는가</t>
    </r>
  </si>
  <si>
    <r>
      <t xml:space="preserve">프로젝트 - Target - Build Phases - Link Binary With Libraries에 </t>
    </r>
    <r>
      <rPr>
        <b/>
      </rPr>
      <t>CoreAudio.framework</t>
    </r>
    <r>
      <t xml:space="preserve"> 가 추가되어 있는가</t>
    </r>
  </si>
  <si>
    <r>
      <t xml:space="preserve">프로젝트 - Target - Build Phases - Link Binary With Libraries에 </t>
    </r>
    <r>
      <rPr>
        <b/>
      </rPr>
      <t>CoreData.framework</t>
    </r>
    <r>
      <t xml:space="preserve"> 가 추가되어 있는가</t>
    </r>
  </si>
  <si>
    <r>
      <t xml:space="preserve">프로젝트 - Target - Build Phases - Link Binary With Libraries에 </t>
    </r>
    <r>
      <rPr>
        <b/>
      </rPr>
      <t>CoreNetwork.framework</t>
    </r>
    <r>
      <t xml:space="preserve"> 가 추가되어 있는가</t>
    </r>
  </si>
  <si>
    <r>
      <t xml:space="preserve">프로젝트 - Target - Build Phases - Link Binary With Libraries에 </t>
    </r>
    <r>
      <rPr>
        <b/>
      </rPr>
      <t xml:space="preserve">CoreSpotlight.framework </t>
    </r>
    <r>
      <t>가 추가되어 있는가</t>
    </r>
  </si>
  <si>
    <r>
      <t xml:space="preserve">프로젝트 - Target - Build Phases - Link Binary With Libraries에 </t>
    </r>
    <r>
      <rPr>
        <b/>
      </rPr>
      <t>CoreTelephony.framework</t>
    </r>
    <r>
      <t xml:space="preserve"> 가 추가되어 있는가</t>
    </r>
  </si>
  <si>
    <r>
      <t xml:space="preserve">프로젝트 - Target - Build Phases - Link Binary With Libraries에 </t>
    </r>
    <r>
      <rPr>
        <b/>
      </rPr>
      <t>CoreText.framework</t>
    </r>
    <r>
      <t xml:space="preserve"> 가 추가되어 있는가</t>
    </r>
  </si>
  <si>
    <r>
      <t xml:space="preserve">프로젝트 - Target - Build Phases - Link Binary With Libraries에 </t>
    </r>
    <r>
      <rPr>
        <b/>
      </rPr>
      <t>Foundation.framework</t>
    </r>
    <r>
      <t xml:space="preserve"> 가 추가되어 있는가</t>
    </r>
  </si>
  <si>
    <r>
      <t xml:space="preserve">프로젝트 - Target - Build Phases - Link Binary With Libraries에 </t>
    </r>
    <r>
      <rPr>
        <b/>
      </rPr>
      <t>iAd.framework</t>
    </r>
    <r>
      <t xml:space="preserve"> 가 추가되어 있는가</t>
    </r>
  </si>
  <si>
    <r>
      <t xml:space="preserve">프로젝트 - Target - Build Phases - Link Binary With Libraries에 </t>
    </r>
    <r>
      <rPr>
        <b/>
      </rPr>
      <t>ImageIO.framework</t>
    </r>
    <r>
      <t xml:space="preserve"> 가 추가되어 있는가</t>
    </r>
  </si>
  <si>
    <r>
      <t xml:space="preserve">프로젝트 - Target - Build Phases - Link Binary With Libraries에 </t>
    </r>
    <r>
      <rPr>
        <b/>
      </rPr>
      <t>libc++.dylib</t>
    </r>
    <r>
      <t xml:space="preserve"> 가 추가되어 있는가</t>
    </r>
  </si>
  <si>
    <r>
      <t xml:space="preserve">프로젝트 - Target - Build Phases - Link Binary With Libraries에 </t>
    </r>
    <r>
      <rPr>
        <b/>
      </rPr>
      <t>libsqlite3.0.dylib</t>
    </r>
    <r>
      <t xml:space="preserve"> 가 추가되어 있는가</t>
    </r>
  </si>
  <si>
    <r>
      <t xml:space="preserve">프로젝트 - Target - Build Phases - Link Binary With Libraries에 </t>
    </r>
    <r>
      <rPr>
        <b/>
      </rPr>
      <t>libz.tbd(or libz.a)</t>
    </r>
    <r>
      <t xml:space="preserve"> 가 추가되어 있는가</t>
    </r>
  </si>
  <si>
    <r>
      <t>프로젝트 - Target - Build Phases - Link Binary With Libraries에</t>
    </r>
    <r>
      <rPr>
        <b/>
      </rPr>
      <t xml:space="preserve"> LocalAuthentication.framework </t>
    </r>
    <r>
      <t>가 추가되어 있는가</t>
    </r>
  </si>
  <si>
    <r>
      <t xml:space="preserve">프로젝트 - Target - Build Phases - Link Binary With Libraries에 </t>
    </r>
    <r>
      <rPr>
        <b/>
      </rPr>
      <t xml:space="preserve">MediaPlayer.framework </t>
    </r>
    <r>
      <t>가 추가되어 있는가</t>
    </r>
  </si>
  <si>
    <r>
      <t xml:space="preserve">프로젝트 - Target - Build Phases - Link Binary With Libraries에 </t>
    </r>
    <r>
      <rPr>
        <b/>
      </rPr>
      <t>MessageUI.framework</t>
    </r>
    <r>
      <t xml:space="preserve"> 가 추가되어 있는가</t>
    </r>
  </si>
  <si>
    <r>
      <t xml:space="preserve">프로젝트 - Target - Build Phases - Link Binary With Libraries에 </t>
    </r>
    <r>
      <rPr>
        <b/>
      </rPr>
      <t>MobileCoreServices.framework</t>
    </r>
    <r>
      <t xml:space="preserve"> 가 추가되어 있는가</t>
    </r>
  </si>
  <si>
    <r>
      <t xml:space="preserve">프로젝트 - Target - Build Phases - Link Binary With Libraries에 </t>
    </r>
    <r>
      <rPr>
        <b/>
      </rPr>
      <t>Photos.framewor</t>
    </r>
    <r>
      <t>k 가 추가되어 있는가</t>
    </r>
  </si>
  <si>
    <r>
      <t xml:space="preserve">프로젝트 - Target - Build Phases - Link Binary With Libraries에 </t>
    </r>
    <r>
      <rPr>
        <b/>
      </rPr>
      <t>SafariService.framework</t>
    </r>
    <r>
      <t xml:space="preserve"> 가 추가되어 있는가</t>
    </r>
  </si>
  <si>
    <r>
      <t xml:space="preserve">프로젝트 - Target - Build Phases - Link Binary With Libraries에 </t>
    </r>
    <r>
      <rPr>
        <b/>
      </rPr>
      <t>Security.framework</t>
    </r>
    <r>
      <t xml:space="preserve"> 가 추가되어 있는가</t>
    </r>
  </si>
  <si>
    <r>
      <t xml:space="preserve">프로젝트 - Target - Build Phases - Link Binary With Libraries에 </t>
    </r>
    <r>
      <rPr>
        <b/>
      </rPr>
      <t>Social.framework</t>
    </r>
    <r>
      <t xml:space="preserve"> 가 추가되어 있는가</t>
    </r>
  </si>
  <si>
    <r>
      <t xml:space="preserve">프로젝트 - Target - Build Phases - Link Binary With Libraries에 </t>
    </r>
    <r>
      <rPr>
        <b/>
      </rPr>
      <t>StoreKit.framework</t>
    </r>
    <r>
      <t xml:space="preserve"> 가 추가되어 있는가</t>
    </r>
  </si>
  <si>
    <r>
      <t xml:space="preserve">프로젝트 - Target - Build Phases - Link Binary With Libraries에 </t>
    </r>
    <r>
      <rPr>
        <b/>
      </rPr>
      <t>SystemConfiguration.framework</t>
    </r>
    <r>
      <t xml:space="preserve"> 가 추가되어 있는가</t>
    </r>
  </si>
  <si>
    <r>
      <t xml:space="preserve">프로젝트 - Target - Build Phases - Link Binary With Libraries에 </t>
    </r>
    <r>
      <rPr>
        <b/>
      </rPr>
      <t>UserNotification.framework</t>
    </r>
    <r>
      <t xml:space="preserve"> 가 추가되어 있는가
</t>
    </r>
    <r>
      <rPr/>
      <t>iOS 9 미만 버전 지원시 Optional 상태로 포함되어 있는가</t>
    </r>
  </si>
  <si>
    <r>
      <t xml:space="preserve">프로젝트 - Target - Build Phases - Link Binary With Libraries에 </t>
    </r>
    <r>
      <rPr>
        <b/>
      </rPr>
      <t>WebKit.framework</t>
    </r>
    <r>
      <t xml:space="preserve"> 가 추가되어 있는가</t>
    </r>
  </si>
  <si>
    <t>서드 파티 프레임워크</t>
  </si>
  <si>
    <r>
      <t xml:space="preserve">프로젝트 - Target - Build Phases - Link Binary With Libraries에 </t>
    </r>
    <r>
      <rPr>
        <b/>
      </rPr>
      <t>TencentOpenAPI.framework</t>
    </r>
    <r>
      <t>가 추가되어있는가</t>
    </r>
  </si>
  <si>
    <r>
      <t xml:space="preserve">CocoaPods을 사용하는 경우, 
프로젝트 내 해당 Target에 Facebook 관련 라이브러리 의존성 주입 코드가 추가되어 있으며, CocoaPods을 이용해 프로젝트내 관련 라이브러리가 추가되어 있는가
</t>
    </r>
    <r>
      <rPr>
        <b/>
      </rPr>
      <t xml:space="preserve">  pod 'FBSDKCoreKit', '~&gt;6.5.2'
  pod 'FBSDKShareKit', '~&gt;6.5.2'
  pod 'FBSDKLoginKit', '~&gt;6.5.2'
</t>
    </r>
    <r>
      <t xml:space="preserve">CocoaPods을 사용하지 않는 경우, 
프로젝트 - Target - Build Phases - Link Binary With Libraries에 </t>
    </r>
    <r>
      <rPr>
        <b/>
      </rPr>
      <t>FBSDKCoreKit.framework, FBSDKLoginKit.framework, FBSDKShareKit.framework</t>
    </r>
    <r>
      <t>가 추가되어 있으며
해당 Framework가 위치한 폴더 경로가 프로젝트 - Target - Build Settings - Framework Search Paths에 추가되어 있는가</t>
    </r>
  </si>
  <si>
    <r>
      <t xml:space="preserve">CocoaPods을 사용하는 경우, 프로젝트 내 해당 Target에 Google SignIn 관련 라이브러리 의존성 주입 코드가 추가되어 있으며, CocoaPods을 이용해 프로젝트내 관련 라이브러리가 추가되어 있는가
</t>
    </r>
    <r>
      <rPr>
        <b/>
      </rPr>
      <t xml:space="preserve">  pod 'GoogleSignIn', '5.0.2'</t>
    </r>
    <r>
      <t xml:space="preserve">
CocoaPods을 사용하지 않는 경우, 
프로젝트 - Target - Build Phases - Link Binary With Libraries에 </t>
    </r>
    <r>
      <rPr>
        <b/>
      </rPr>
      <t>GoogleSignIn.framework</t>
    </r>
    <r>
      <t>가 추가되어 있으며
해당 Framework가 위치한 폴더 경로가 프로젝트 - Target - Build Settings - Framework Search Paths에 추가되어 있는가</t>
    </r>
  </si>
  <si>
    <r>
      <t xml:space="preserve">CocoaPods을 사용하는 경우, 프로젝트 내 해당 Target에 Adjust 관련 라이브러리 의존성 주입 코드가 추가되어 있으며, CocoaPods을 이용해 프로젝트내 관련 라이브러리가 추가되어 있는가
</t>
    </r>
    <r>
      <rPr>
        <b/>
      </rPr>
      <t xml:space="preserve">  pod 'Adjust', '4.18.3'</t>
    </r>
    <r>
      <t xml:space="preserve">
CocoaPods을 사용하지 않는 경우, 
프로젝트 - Target - Build Phases - Link Binary With Libraries에 </t>
    </r>
    <r>
      <rPr>
        <b/>
      </rPr>
      <t>AdjustSDK.framework</t>
    </r>
    <r>
      <t>가 추가되어 있으며
해당 Framework가 위치한 폴더 경로가 프로젝트 - Target - Build Settings - Framework Search Paths에 추가되어 있는가</t>
    </r>
  </si>
  <si>
    <t>HIVE SDK 프레임워크</t>
  </si>
  <si>
    <r>
      <t xml:space="preserve">ActiveUser 라이브러리가 PC에 준비되어 있으며, 해당 라이브러리 폴더 경로가 프로젝트 - Target - Build Settings - Library Search Paths 에 추가되어 있는가
</t>
    </r>
    <r>
      <rPr>
        <b/>
      </rPr>
      <t xml:space="preserve">  libC2SActiveUser_iphoneos.a
  libC2SActiveUser_iphoneosd.a
  libC2SActiveUser_iphonesimulator.a
  libC2SActiveUser_iphonesimulatord.a</t>
    </r>
  </si>
  <si>
    <r>
      <rPr>
        <b/>
      </rPr>
      <t xml:space="preserve">C2SActiveUser.h </t>
    </r>
    <r>
      <t>파일이 위치한 폴더 경로가 프로젝트 - Target - Build Settings - Header Search Paths 에 추가되어 있는가</t>
    </r>
  </si>
  <si>
    <r>
      <t xml:space="preserve">CommonModule 라이브러리가 PC에 준비되어 있으며, 해당 라이브러리 폴더 경로가 프로젝트 - Target - Build Settings - Library Search Paths 에 추가되어 있는가
</t>
    </r>
    <r>
      <rPr>
        <b/>
      </rPr>
      <t xml:space="preserve">  libC2SCommonModule_iphoneos.a
  libC2SCommonModule_iphoneosd.a
  libC2SCommonModule_iphonesimulator.a
  libC2SCommonModule_iphonesimulatord.a</t>
    </r>
  </si>
  <si>
    <r>
      <t xml:space="preserve">InApp 라이브러리가 PC에 준비되어 있으며, 해당 라이브러리 폴더 경로가 프로젝트 - Target - Build Settings - Library Search Paths 에 추가되어 있는가
</t>
    </r>
    <r>
      <rPr>
        <b/>
      </rPr>
      <t xml:space="preserve">  libC2SInApp_iphoneos.a
  libC2SInApp_iphoneosd.a
  libC2SInApp_iphonesimulator.a
  libC2SInApp_iphonesimulatord.a</t>
    </r>
  </si>
  <si>
    <r>
      <rPr>
        <b/>
      </rPr>
      <t xml:space="preserve">C2SInApp.h </t>
    </r>
    <r>
      <t>파일이 위치한 폴더 경로가 프로젝트 - Target - Build Settings - Header Search Paths 에 추가되어 있는가</t>
    </r>
  </si>
  <si>
    <r>
      <t xml:space="preserve">InApp 플러그인 라이브러리가 PC에 준비되어 있으며, 해당 라이브러리 폴더 경로가 프로젝트 - Target - Build Settings - Library Search Paths 에 추가되어 있는가
</t>
    </r>
    <r>
      <rPr>
        <b/>
      </rPr>
      <t xml:space="preserve">  libC2SInAppUnityPlugin.a</t>
    </r>
  </si>
  <si>
    <r>
      <t xml:space="preserve">Mercury 라이브러리가 PC에 준비되어 있으며, 해당 라이브러리 폴더 경로가 프로젝트 - Target - Build Settings - Library Search Paths 에 추가되어 있는가
</t>
    </r>
    <r>
      <rPr>
        <b/>
      </rPr>
      <t xml:space="preserve">  libC2SMercury_iphoneos.a
  libC2SMercury_iphoneosd.a
  libC2SMercury_iphonesimulator.a
  libC2SMercury_iphonesimulatord.a</t>
    </r>
  </si>
  <si>
    <r>
      <rPr>
        <b/>
      </rPr>
      <t xml:space="preserve">C2SMercury.h </t>
    </r>
    <r>
      <t>파일이 위치한 폴더 경로가 프로젝트 - Target - Build Settings - Header Search Paths 에 추가되어 있는가</t>
    </r>
  </si>
  <si>
    <r>
      <t xml:space="preserve">Mercury 플러그인 라이브러리가 PC에 준비되어 있으며, 해당 라이브러리 폴더 경로가 프로젝트 - Target - Build Settings - Library Search Paths 에 추가되어 있는가
</t>
    </r>
    <r>
      <rPr>
        <b/>
      </rPr>
      <t xml:space="preserve">  libC2SMercuryUnityPlugin_iphoneos.a
  libC2SMercuryUnityPlugin_iphoneosd.a
  libC2SMercuryUnityPlugin_iphonesimulator.a
  libC2SMercuryUnityPlugin_iphonesimulatord.a</t>
    </r>
  </si>
  <si>
    <r>
      <t xml:space="preserve">Push 라이브러리가 PC에 준비되어 있으며, 해당 라이브러리 폴더 경로가 프로젝트 - Target - Build Settings - Library Search Paths 에 추가되어 있는가
</t>
    </r>
    <r>
      <rPr>
        <b/>
      </rPr>
      <t xml:space="preserve">  libC2SPush_iphoneos.a
  libC2SPush_iphoneosd.a
  libC2SPush_iphonesimulator.a
  libC2SPush_iphonesimulatord.a</t>
    </r>
  </si>
  <si>
    <r>
      <rPr>
        <b/>
      </rPr>
      <t xml:space="preserve">C2SPush.h </t>
    </r>
    <r>
      <t>파일이 위치한 폴더 경로가 프로젝트 - Target - Build Settings - Header Search Paths 에 추가되어 있는가</t>
    </r>
  </si>
  <si>
    <t>HIVE SDK V1</t>
  </si>
  <si>
    <r>
      <t xml:space="preserve">HIVE SDK v1 라이브러리가 PC에 준비되어 있으며, 해당 라이브러리 폴더 경로가 프로젝트 - Target - Build Settings - Library Search Paths 에 추가되어 있는가
</t>
    </r>
    <r>
      <rPr>
        <b/>
      </rPr>
      <t xml:space="preserve">  libC2SModule_iphoneos.a
  libC2SModule_iphoneosd.a
  libC2SModule_iphonesimulator.a
  libC2SModule_iphonesimulatord.a</t>
    </r>
  </si>
  <si>
    <r>
      <rPr>
        <b/>
      </rPr>
      <t xml:space="preserve">C2SModule.h, C2SModuleApi.h, C2SModuleArgKey.h, C2SModuleErrorCode.h </t>
    </r>
    <r>
      <t xml:space="preserve">파일이 위치한 폴더 경로가 프로젝트 - Target - Build Settings - Header Search Paths 에 추가되어 있는가
</t>
    </r>
    <r>
      <rPr>
        <b/>
      </rPr>
      <t xml:space="preserve">Module_iOS.h, ModuleHelper_iOS.h </t>
    </r>
    <r>
      <t>파일이 위치한 폴더 경로가 프로젝트 - Target - Build Settings - Header Search Paths 에 추가되어 있는가</t>
    </r>
  </si>
  <si>
    <r>
      <t xml:space="preserve">Peppermint Framework를 이용하는 경우,
프로젝트 - Target - Build Phases - Library Binary With Libraries에 </t>
    </r>
    <r>
      <rPr>
        <b/>
      </rPr>
      <t>HiveSDK.framework</t>
    </r>
    <r>
      <t>가 추가되어 있으며
해당 Framework가 위치한 폴더 경로가 프로젝트 - Target - Build Settings - Framework Search Paths에 추가되어 있는가</t>
    </r>
  </si>
  <si>
    <r>
      <t xml:space="preserve">Peppermint Static Library를 이용하는 경우,
Peppermint 라이브러리가 PC에 준비되어 있으며, 해당 라이브러리 폴더 경로가 프로젝트 - Target - Build Settings - Library Search Paths 에 추가되어 있는가
</t>
    </r>
    <r>
      <rPr>
        <b/>
      </rPr>
      <t xml:space="preserve">  libC2SHub2_iphoneos.a
  libC2SHub2_iphoneosd.a
  libC2SHub2_iphonesimulator.a
  libC2SHub2_iphonesimulatord.a</t>
    </r>
    <r>
      <t xml:space="preserve">
</t>
    </r>
    <r>
      <rPr>
        <b/>
      </rPr>
      <t xml:space="preserve">C2SHub2.h, C2SHub2Error.h </t>
    </r>
    <r>
      <t xml:space="preserve"> 파일이 위치한 폴더 경로가 프로젝트 - Target - Build Settings - Header Search Paths에 추가되어 있는가</t>
    </r>
  </si>
  <si>
    <r>
      <t xml:space="preserve">프로젝트 - Target - Build Phases - Library Binary With Libraries에 </t>
    </r>
    <r>
      <rPr>
        <b/>
      </rPr>
      <t>C2STracking.framework</t>
    </r>
    <r>
      <t>가 추가되어 있으며
해당 Framework가 위치한 폴더 경로가 프로젝트 - Target - Build Settings - Framework Search Paths에 추가되어 있는가</t>
    </r>
  </si>
  <si>
    <t>리소스 추가하기</t>
  </si>
  <si>
    <r>
      <t xml:space="preserve">프로젝트 - Target - Build Phases - Copy Bundle Resources에 </t>
    </r>
    <r>
      <rPr>
        <b/>
      </rPr>
      <t>C2SActiveUserResources.bundle</t>
    </r>
    <r>
      <t>가 추가되어 있는가</t>
    </r>
  </si>
  <si>
    <r>
      <t xml:space="preserve">프로젝트 - Target - Build Phases - Copy Bundle Resources에 </t>
    </r>
    <r>
      <rPr>
        <b/>
      </rPr>
      <t>MercuryResource.bundle</t>
    </r>
    <r>
      <t>가 추가되어 있는가</t>
    </r>
  </si>
  <si>
    <r>
      <t xml:space="preserve">프로젝트 - Target - Build Phases - Copy Bundle Resources에 </t>
    </r>
    <r>
      <rPr>
        <b/>
      </rPr>
      <t>HiveSocialResources.bundle</t>
    </r>
    <r>
      <t>가 추가되어 있는가</t>
    </r>
  </si>
  <si>
    <r>
      <t xml:space="preserve">CocoaPods을 사용하지 않는 경우, 
프로젝트 - Target - Build Phases - Copy Bundle Resources에 </t>
    </r>
    <r>
      <rPr>
        <b/>
      </rPr>
      <t>GoogleSignIn.bundle</t>
    </r>
    <r>
      <t>가 추가되어 있는가</t>
    </r>
  </si>
  <si>
    <r>
      <t xml:space="preserve">프로젝트 - Target - Build Phases - Copy Bundle Resources에 </t>
    </r>
    <r>
      <rPr>
        <b/>
      </rPr>
      <t>C2SHIVEPromotionResource.bundle</t>
    </r>
    <r>
      <t>가 추가되어 있는가</t>
    </r>
  </si>
  <si>
    <r>
      <t>프로젝트 - Target - Build Phases - Copy Bundle Resources에</t>
    </r>
    <r>
      <rPr>
        <b/>
      </rPr>
      <t xml:space="preserve"> HiveAdultAuthorizationBundle.bundle</t>
    </r>
    <r>
      <t>가 추가되어 있는가</t>
    </r>
  </si>
  <si>
    <t>접근 권한 요청 설정하기</t>
  </si>
  <si>
    <r>
      <t xml:space="preserve">프로젝트 내 다국어 설정 파일인 InfoPlist.strings 파일이 포함되어 있으며,
</t>
    </r>
    <r>
      <rPr>
        <b/>
      </rPr>
      <t>NSContactsUsageDescription, NSCameraUsageDescription, NSPhotoLibraryUsageDescription, NSPhotoLibraryAddUsageDescription</t>
    </r>
    <r>
      <t xml:space="preserve"> 값이 작성되어 있는가</t>
    </r>
  </si>
  <si>
    <r>
      <t xml:space="preserve">프로젝트 - Target - Info - Custom iOS Target Properties에 </t>
    </r>
    <r>
      <rPr>
        <b/>
      </rPr>
      <t>NSCameraUsageDescription</t>
    </r>
    <r>
      <t xml:space="preserve"> 혹은 </t>
    </r>
    <r>
      <rPr>
        <b/>
      </rPr>
      <t>Privacy - Camera Usage Description</t>
    </r>
    <r>
      <t xml:space="preserve"> 가 존재하는가</t>
    </r>
  </si>
  <si>
    <r>
      <t xml:space="preserve">프로젝트 - Target - Info - Custom iOS Target Properties에 </t>
    </r>
    <r>
      <rPr>
        <b/>
      </rPr>
      <t>NSContactsUsageDescription</t>
    </r>
    <r>
      <t xml:space="preserve"> 혹은 </t>
    </r>
    <r>
      <rPr>
        <b/>
      </rPr>
      <t>Privacy - Contacts Usage Description</t>
    </r>
    <r>
      <t xml:space="preserve"> 가 존재하는가</t>
    </r>
  </si>
  <si>
    <r>
      <t xml:space="preserve">프로젝트 - Target - Info - Custom iOS Target Properties에 </t>
    </r>
    <r>
      <rPr>
        <b/>
      </rPr>
      <t>NSPhotoLibraryUsageDescription</t>
    </r>
    <r>
      <t xml:space="preserve"> 혹은 </t>
    </r>
    <r>
      <rPr>
        <b/>
      </rPr>
      <t>Privacy - Photo Library Usage Description</t>
    </r>
    <r>
      <t xml:space="preserve"> 가 존재하는가</t>
    </r>
  </si>
  <si>
    <r>
      <t xml:space="preserve">프로젝트 - Target - Info - Custom iOS Target Properties에 </t>
    </r>
    <r>
      <rPr>
        <b/>
      </rPr>
      <t>NSPhotoLibraryAddUsageDescription</t>
    </r>
    <r>
      <t xml:space="preserve"> 혹은</t>
    </r>
    <r>
      <rPr>
        <b/>
      </rPr>
      <t xml:space="preserve"> Privacy - Photo Library Additions Usage Description</t>
    </r>
    <r>
      <t xml:space="preserve"> 가 존재하는가</t>
    </r>
  </si>
  <si>
    <t>화이트 리스트 추가하기</t>
  </si>
  <si>
    <r>
      <t xml:space="preserve">프로젝트 - Target - Info - Custom iOS Target Properties에 Array 타입의 LSApplicationQueriesSchemes Key가 존재하며, Facebook 화이트 리스트 키 값이 하위에 존재하는가
</t>
    </r>
    <r>
      <rPr>
        <b/>
      </rPr>
      <t xml:space="preserve">
  fbapi
  fbauth2
  fb-messenger-api
  fbshareextension</t>
    </r>
  </si>
  <si>
    <r>
      <t xml:space="preserve">프로젝트 - Target - Info - Custom iOS Target Properties에 Array 타입의 LSApplicationQueriesSchemes Key가 존재하며, QQ 화이트 리스트 키 값이 하위에 존재하는가
</t>
    </r>
    <r>
      <rPr>
        <b/>
      </rPr>
      <t xml:space="preserve">  mqqOpensdkSSoLogin
  mqqopensdkapiV2
  mqqopensdkapiV3
  wtloginmqq2
  mqq
  mqqapi</t>
    </r>
  </si>
  <si>
    <t>Capability 설정하기</t>
  </si>
  <si>
    <r>
      <t xml:space="preserve">프로젝트 - Target - Signing&amp;Capabilities 에 </t>
    </r>
    <r>
      <rPr>
        <b/>
      </rPr>
      <t>Push Notifications</t>
    </r>
    <r>
      <t xml:space="preserve"> 항목이 활성화되어있는가</t>
    </r>
  </si>
  <si>
    <r>
      <t xml:space="preserve">프로젝트 - Target - Signing&amp;Capabilities 에 </t>
    </r>
    <r>
      <rPr>
        <b/>
      </rPr>
      <t>In-App Purchase</t>
    </r>
    <r>
      <t xml:space="preserve"> 항목이 활성화되어있는가</t>
    </r>
  </si>
  <si>
    <r>
      <t xml:space="preserve">프로젝트 - Target - Signing&amp;Capabilities 에 </t>
    </r>
    <r>
      <rPr>
        <b/>
      </rPr>
      <t>Sign In with Apple</t>
    </r>
    <r>
      <t xml:space="preserve"> 항목이 활성화되어있는가</t>
    </r>
  </si>
  <si>
    <t>info.plist 설정하기</t>
  </si>
  <si>
    <r>
      <t xml:space="preserve">프로젝트 - Target - Info - Custom iOS Target Properties에 Facebook 개인 보호 설정 비활성화 설정이 추가 되어있는가
</t>
    </r>
    <r>
      <rPr>
        <b/>
      </rPr>
      <t xml:space="preserve">  FacebookAutoInitEnabled = NO
  FacebookAutoLogAppEventsEnabled = NO
  FacebookAdvertiserIDCollectionEnabled = NO</t>
    </r>
  </si>
  <si>
    <r>
      <t xml:space="preserve">프로젝트 - Target - Info - Custom iOS Target Properties에 </t>
    </r>
    <r>
      <rPr>
        <b/>
      </rPr>
      <t>FacebookAppID</t>
    </r>
    <r>
      <t xml:space="preserve"> Key가 존재하며, 게임의 Facebook AppID값이 작성되어 있는가</t>
    </r>
  </si>
  <si>
    <r>
      <t xml:space="preserve">프로젝트 - Target - Info - Custom iOS Target Properties에 </t>
    </r>
    <r>
      <rPr>
        <b/>
      </rPr>
      <t>FacebookDisplayName</t>
    </r>
    <r>
      <t xml:space="preserve"> Key가 존재하며, 게임에서 노출할 게임 명이 작성되어 있는가</t>
    </r>
  </si>
  <si>
    <r>
      <t xml:space="preserve">프로젝트 - Target - Info - Custom iOS Target Properties에 </t>
    </r>
    <r>
      <rPr>
        <b/>
      </rPr>
      <t>QQAppId</t>
    </r>
    <r>
      <t xml:space="preserve"> Key가 존재하며, 게임의 QQ AppID값이 작성되어 있는가</t>
    </r>
  </si>
  <si>
    <t>URLScheme 설정하기</t>
  </si>
  <si>
    <r>
      <t xml:space="preserve">프로젝트 - Target - Info - URL Types에 </t>
    </r>
    <r>
      <rPr>
        <b/>
      </rPr>
      <t>fb</t>
    </r>
    <r>
      <rPr>
        <b/>
        <i/>
        <color rgb="FF9FC5E8"/>
      </rPr>
      <t>{Facebook AppID}</t>
    </r>
    <r>
      <t xml:space="preserve"> 값이 추가된 URL Schemes가 존재하는가
  예시 ) fb1809615065921877</t>
    </r>
  </si>
  <si>
    <r>
      <t xml:space="preserve">프로젝트 - Target - Info - URL Types에 </t>
    </r>
    <r>
      <rPr>
        <b/>
        <i/>
        <color rgb="FF9FC5E8"/>
      </rPr>
      <t>{Google reversedClientID}</t>
    </r>
    <r>
      <t xml:space="preserve"> 값이 추가된 URL Schemes가 존재하는가
  예시 ) com.googleusercontent.apps.866105257867-gs0lvjuivb18tif777vlnokd7tlb5bbg</t>
    </r>
  </si>
  <si>
    <r>
      <t xml:space="preserve">프로젝트 - Target - Info - URL Types에 </t>
    </r>
    <r>
      <rPr>
        <b/>
      </rPr>
      <t>tencent</t>
    </r>
    <r>
      <rPr>
        <b/>
        <i/>
        <color rgb="FF9FC5E8"/>
      </rPr>
      <t>{QQAppID}</t>
    </r>
    <r>
      <rPr>
        <b/>
      </rPr>
      <t xml:space="preserve"> </t>
    </r>
    <r>
      <t>값이 추가된 URL Schemes가 존재하는가
  예시 ) tencent1106227203</t>
    </r>
  </si>
  <si>
    <r>
      <t xml:space="preserve">프로젝트 - Target - Info - URL Types에 딥링크를 위한 </t>
    </r>
    <r>
      <rPr>
        <b/>
        <i/>
        <color rgb="FF9FC5E8"/>
      </rPr>
      <t>{App ID}</t>
    </r>
    <r>
      <t xml:space="preserve"> 값이 추가된 URL Schemes가 존재하는가
  예시 ) com.com2us.hivesdk.normal.freefull.apple.global.ios.universal</t>
    </r>
  </si>
  <si>
    <t>Build Phase 설정하기 - other linker flags (Debug)</t>
  </si>
  <si>
    <r>
      <t xml:space="preserve">프로젝트 - Target - Build Settings - Other Linker Flags에 아래의 값이 추가되어 있는가
Debug 항목
</t>
    </r>
    <r>
      <rPr>
        <b/>
      </rPr>
      <t xml:space="preserve">  -ObjC 
  -lC2SActiveUser_$(PLATFORM_NAME)d 
  -lC2SCommonModule_$(PLATFORM_NAME)d 
  -lC2SMercury_$(PLATFORM_NAME)d 
  -lC2SInApp_$(PLATFORM_NAME)d 
  -lC2SPush_$(PLATFORM_NAME)d 
  -lC2SHub2_$(PLATFORM_NAME)d
</t>
    </r>
    <r>
      <t>Release 항목</t>
    </r>
    <r>
      <rPr>
        <b/>
      </rPr>
      <t xml:space="preserve">
  -ObjC 
  -lC2SActiveUser_$(PLATFORM_NAME)
  -lC2SCommonModule_$(PLATFORM_NAME)
  -lC2SMercury_$(PLATFORM_NAME)
  -lC2SInApp_$(PLATFORM_NAME)
  -lC2SPush_$(PLATFORM_NAME)
  -lC2SHub2_$(PLATFORM_NAME)
</t>
    </r>
    <r>
      <t xml:space="preserve">Peppermint를 Static Library를 이용하는 경우
Debug 항목
</t>
    </r>
    <r>
      <rPr>
        <b/>
      </rPr>
      <t xml:space="preserve">  -lC2SHub2_$(PLATFORM_NAME)d</t>
    </r>
    <r>
      <t xml:space="preserve">
Release 항목
</t>
    </r>
    <r>
      <rPr>
        <b/>
      </rPr>
      <t xml:space="preserve">  -lC2SHub2_$(PLATFORM_NAME)</t>
    </r>
  </si>
  <si>
    <r>
      <t xml:space="preserve">프로젝트 - Target - Build Settings - Other Linker Flags에 아래의 값이 추가되어 있는가
Debug 항목
</t>
    </r>
    <r>
      <rPr>
        <b/>
      </rPr>
      <t xml:space="preserve">  -lC2SInAppUnityPlugin
  -lC2SMercuryUnityPlugin_$(PLATFORM_NAME)d
</t>
    </r>
    <r>
      <t>Release 항목</t>
    </r>
    <r>
      <rPr>
        <b/>
      </rPr>
      <t xml:space="preserve">
  -lC2SInAppUnityPlugin
  -lC2SMercuryUnityPlugin_$(PLATFORM_NAME)
</t>
    </r>
  </si>
  <si>
    <r>
      <t xml:space="preserve">프로젝트 - Target - Build Settings - Other Linker Flags에 아래의 값이 추가되어 있는가
Debug 항목
</t>
    </r>
    <r>
      <rPr>
        <b/>
      </rPr>
      <t xml:space="preserve">  -ObjC 
  -lC2SModule_$(PLATFORM_NAME)d 
</t>
    </r>
    <r>
      <t>Release 항목</t>
    </r>
    <r>
      <rPr>
        <b/>
      </rPr>
      <t xml:space="preserve">
  -ObjC 
  -lC2SModule_$(PLATFORM_NAME)</t>
    </r>
  </si>
  <si>
    <t>AppDelegate 설정하기</t>
  </si>
  <si>
    <t>AppDelegate.m 파일 (Unity의 경우 UnityAppController.m 파일) 내 Push 토큰을 전송하는 코드가 추가되어 있는가
예시 )
- (void) application:(UIApplication *)application didRegisterForRemoteNotificationsWithDeviceToken:(NSData *)deviceToken
{
    CS_hlpPushRegisterTokenEx((void*)deviceToken);
}</t>
  </si>
  <si>
    <t>AppDelegate.m 파일 (Unity의 경우 UnityAppController.m 파일) 내 Push 메시지 수신여부를 전달하는 코드가 추가되어 있는가
예시 )
- (void)application:(UIApplication*)application didReceiveRemoteNotification:(NSDictionary*)userInfo
{
    CS_hlpPushSendOpen((void*)userInfo);
}</t>
  </si>
  <si>
    <t>AppDelegate.m 파일 (Unity의 경우 UnityAppController.m 파일) 내 앱 외부에서 전달받은 URL을 전송하는 코드가 추가되어 있는가
예시 )
- (BOOL)application:(UIApplication *)application openURL:(NSURL *)url sourceApplication:(NSString *)sourceApplication annotation:(id)annotation
{
        return CS_hubApplicationOpenURL(url, sourceApplication, annotation);
}
- (BOOL)application:(UIApplication *)app openURL:(NSURL *)url options:(NSDictionary&lt;NSString*, id&gt; *)options
{
    return [self application:app openURL:url sourceApplication:options[UIApplicationOpenURLOptionsSourceApplicationKey] annotation:options[UIApplicationOpenURLOptionsAnnotationKey]];
}</t>
  </si>
  <si>
    <t>AppDelegate.m 파일 (Unity의 경우 UnityAppController.m 파일) 내 앱 실행시 C2SAppDelegeate에 해당 상태를 전달하는 코드가 추가되어 있는가
  단, HIVE SDK v1에서 Unity Plugin을 사용하는 경우에는 C2SAppController.m 파일이 포함되어 있으며, 
       Unity에 C2SAppController.m 파일 이외의 UnityAppController를 상속받은 클래스가 없는 경우 해당 과정을 진행하지 않아도 무방
예시 )
- (BOOL)application:(UIApplication *)application didFinishLaunchingWithOptions:(NSDictionary *)launchOptions {
    return  [C2SAppDelegate application:application didFinishLaunchingWithOptions:launchOptions];
}</t>
  </si>
  <si>
    <t>AppDelegate.m 파일 (Unity의 경우 UnityAppController.m 파일) 내 Window의 Orientation을 조정하는 Delegate가 구현되어 있는가
예시 )
 - (UIInterfaceOrientationMask)application:(UIApplication *)application supportedInterfaceOrientationsForWindow:(UIWindow *)window {
     // TODO: 가로 전용 게임의 경우
     return UIInterfaceOrientationMaskLandscape;
     // TODO: 세로 전용 게임의 경우
     return UIInterfaceOrientationMaskPortrait;
     // TODO: 가로, 세로 모두 지원하는 게임의 경우
     return UIInterfaceOrientationMaskAll;
 }</t>
  </si>
  <si>
    <t>C2SAppController.m 파일이 포함되어 있으며, Unity에 C2SAppController.m 파일 이외의 UnityAppController를 상속받은 클래스가 없는 상태인가</t>
  </si>
  <si>
    <t>AppDelegate.m 파일 (Unity의 경우 UnityAppController.m 파일) 내 Push 토큰을 전송하는 코드가 추가되어 있는가
예시 )
– (void)application:(UIApplication*)application didRegisterForRemoteNotificationsWithDeviceToken:(NSData*)deviceToken
{
    [C2SModulePush Register:@{@”deviceToken”:deviceToken} error:nil];
}</t>
  </si>
  <si>
    <t>AppDelegate.m 파일 (Unity의 경우 UnityAppController.m 파일) 내 Push 메시지 수신여부를 전달하는 코드가 추가되어 있는가
예시 )
– (void)application:(UIApplication*)application
didReceiveRemoteNotification:(NSDictionary*)userInfo
{
    if((application.applicationState != UIApplicationStateActive) || ([[[UIDevice currentDevice] systemVersion] floatValue] &gt;= 10.0)){
        [C2SModulePush Register:@{@”remotePushOpen”:userInfo} error:nil];
    }
}
– (void)application:(UIApplication *)application didReceiveRemoteNotification:(NSDictionary *)userInfo
fetchCompletionHandler:(void (^)(UIBackgroundFetchResult result))handler
{
    [self application:application didReceiveRemoteNotification:userInfo];
}</t>
  </si>
  <si>
    <t>AppDelegate.m 파일 (Unity의 경우 UnityAppController.m 파일) 내 앱 외부에서 전달받은 URL을 전송하는 코드가 추가되어 있는가
예시 )
– (BOOL)application:(UIApplication*)application openURL:(NSURL*)url sourceApplication:(NSString*)sourceApplication
annotation:(id)annotation
{
    [C2SModuleSocial openURL:url sourceApplication:sourceApplication annotation:annotation];
    return YES;
}
– (BOOL)application:(UIApplication *)app openURL:(NSURL *)url options:(NSDictionary&lt; NSString*, id&gt; *)options
{
    return [self application:app openURL:url sourceApplication:options[UIApplicationOpenURLOptionsSourceApplicationKey] annotation:options[UIApplicationOpenURLOptionsAnnotationKey]];
}</t>
  </si>
  <si>
    <t>기타</t>
  </si>
  <si>
    <t>발급받은 GoogleService-Info.plist가 프로젝트에 추가되어있는가</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</si>
</sst>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numFmts>
  <fonts count="19">
    <font>
      <sz val="10.0"/>
      <color rgb="FF000000"/>
      <name val="Arial"/>
    </font>
    <font>
      <color theme="1"/>
      <name val="Arial"/>
    </font>
    <font>
      <b/>
      <sz val="24.0"/>
      <color theme="1"/>
      <name val="Arial"/>
    </font>
    <font>
      <sz val="12.0"/>
      <color theme="1"/>
      <name val="Arial"/>
    </font>
    <font>
      <sz val="12.0"/>
      <name val="Arial"/>
    </font>
    <font>
      <b/>
      <sz val="18.0"/>
      <color theme="1"/>
      <name val="Arial"/>
    </font>
    <font>
      <b/>
      <color theme="1"/>
      <name val="Arial"/>
    </font>
    <font/>
    <font>
      <b/>
      <sz val="14.0"/>
      <color theme="1"/>
      <name val="Arial"/>
    </font>
    <font>
      <b/>
      <color rgb="FFFFFFFF"/>
      <name val="Arial"/>
    </font>
    <font>
      <color rgb="FF000000"/>
      <name val="Arial"/>
    </font>
    <font>
      <b/>
      <color rgb="FFFFFFFF"/>
    </font>
    <font>
      <sz val="11.0"/>
      <color rgb="FF000000"/>
      <name val="Inconsolata"/>
    </font>
    <font>
      <b/>
      <color rgb="FF000000"/>
      <name val="Arial"/>
    </font>
    <font>
      <b/>
      <color rgb="FF262626"/>
    </font>
    <font>
      <color rgb="FF262626"/>
      <name val="Arial"/>
    </font>
    <font>
      <color rgb="FF30363A"/>
      <name val="Arial"/>
    </font>
    <font>
      <color rgb="FF30363A"/>
    </font>
    <font>
      <color rgb="FFFF0000"/>
      <name val="Arial"/>
    </font>
  </fonts>
  <fills count="11">
    <fill>
      <patternFill patternType="none"/>
    </fill>
    <fill>
      <patternFill patternType="lightGray"/>
    </fill>
    <fill>
      <patternFill patternType="solid">
        <fgColor rgb="FFFFF2CC"/>
        <bgColor rgb="FFFFF2CC"/>
      </patternFill>
    </fill>
    <fill>
      <patternFill patternType="solid">
        <fgColor rgb="FF000000"/>
        <bgColor rgb="FF000000"/>
      </patternFill>
    </fill>
    <fill>
      <patternFill patternType="solid">
        <fgColor rgb="FFFFFFFF"/>
        <bgColor rgb="FFFFFFFF"/>
      </patternFill>
    </fill>
    <fill>
      <patternFill patternType="solid">
        <fgColor rgb="FFEFEFEF"/>
        <bgColor rgb="FFEFEFEF"/>
      </patternFill>
    </fill>
    <fill>
      <patternFill patternType="solid">
        <fgColor rgb="FFD9D9D9"/>
        <bgColor rgb="FFD9D9D9"/>
      </patternFill>
    </fill>
    <fill>
      <patternFill patternType="solid">
        <fgColor rgb="FFC9DAF8"/>
        <bgColor rgb="FFC9DAF8"/>
      </patternFill>
    </fill>
    <fill>
      <patternFill patternType="solid">
        <fgColor rgb="FFF4CCCC"/>
        <bgColor rgb="FFF4CCCC"/>
      </patternFill>
    </fill>
    <fill>
      <patternFill patternType="solid">
        <fgColor rgb="FF666666"/>
        <bgColor rgb="FF666666"/>
      </patternFill>
    </fill>
    <fill>
      <patternFill patternType="solid">
        <fgColor rgb="FFF3F3F3"/>
        <bgColor rgb="FFF3F3F3"/>
      </patternFill>
    </fill>
  </fills>
  <borders count="6">
    <border/>
    <border>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horizontal="center" readingOrder="0" vertical="center"/>
    </xf>
    <xf borderId="0" fillId="0" fontId="1" numFmtId="0" xfId="0" applyAlignment="1" applyFont="1">
      <alignment horizontal="left"/>
    </xf>
    <xf borderId="1" fillId="0" fontId="3" numFmtId="0" xfId="0" applyAlignment="1" applyBorder="1" applyFont="1">
      <alignment readingOrder="0" shrinkToFit="0" vertical="bottom" wrapText="0"/>
    </xf>
    <xf borderId="1" fillId="0" fontId="1" numFmtId="0" xfId="0" applyAlignment="1" applyBorder="1" applyFont="1">
      <alignment vertical="bottom"/>
    </xf>
    <xf borderId="1" fillId="0" fontId="4" numFmtId="164" xfId="0" applyAlignment="1" applyBorder="1" applyFont="1" applyNumberFormat="1">
      <alignment readingOrder="0" shrinkToFit="0" vertical="bottom" wrapText="0"/>
    </xf>
    <xf borderId="0" fillId="0" fontId="1" numFmtId="0" xfId="0" applyAlignment="1" applyFont="1">
      <alignment vertical="bottom"/>
    </xf>
    <xf borderId="0" fillId="0" fontId="1" numFmtId="0" xfId="0" applyAlignment="1" applyFont="1">
      <alignment horizontal="center"/>
    </xf>
    <xf borderId="0" fillId="0" fontId="5" numFmtId="0" xfId="0" applyAlignment="1" applyFont="1">
      <alignment horizontal="center" readingOrder="0"/>
    </xf>
    <xf borderId="2" fillId="2" fontId="6" numFmtId="0" xfId="0" applyAlignment="1" applyBorder="1" applyFill="1" applyFont="1">
      <alignment horizontal="center" readingOrder="0"/>
    </xf>
    <xf borderId="2" fillId="0" fontId="7" numFmtId="0" xfId="0" applyAlignment="1" applyBorder="1" applyFont="1">
      <alignment horizontal="center" readingOrder="0"/>
    </xf>
    <xf borderId="2" fillId="0" fontId="1" numFmtId="164" xfId="0" applyAlignment="1" applyBorder="1" applyFont="1" applyNumberFormat="1">
      <alignment horizontal="center" readingOrder="0"/>
    </xf>
    <xf borderId="2" fillId="0" fontId="1" numFmtId="0" xfId="0" applyAlignment="1" applyBorder="1" applyFont="1">
      <alignment horizontal="center" readingOrder="0"/>
    </xf>
    <xf borderId="2" fillId="0" fontId="1" numFmtId="0" xfId="0" applyAlignment="1" applyBorder="1" applyFont="1">
      <alignment horizontal="center"/>
    </xf>
    <xf borderId="0" fillId="0" fontId="8" numFmtId="0" xfId="0" applyAlignment="1" applyFont="1">
      <alignment horizontal="center" readingOrder="0"/>
    </xf>
    <xf borderId="0" fillId="3" fontId="9" numFmtId="0" xfId="0" applyAlignment="1" applyFill="1" applyFont="1">
      <alignment readingOrder="0"/>
    </xf>
    <xf borderId="2" fillId="4" fontId="10" numFmtId="0" xfId="0" applyAlignment="1" applyBorder="1" applyFill="1" applyFont="1">
      <alignment horizontal="center" readingOrder="0"/>
    </xf>
    <xf borderId="2" fillId="5" fontId="10" numFmtId="0" xfId="0" applyAlignment="1" applyBorder="1" applyFill="1" applyFont="1">
      <alignment horizontal="center" readingOrder="0"/>
    </xf>
    <xf borderId="0" fillId="4" fontId="10" numFmtId="0" xfId="0" applyAlignment="1" applyFont="1">
      <alignment readingOrder="0"/>
    </xf>
    <xf borderId="3" fillId="3" fontId="9" numFmtId="0" xfId="0" applyAlignment="1" applyBorder="1" applyFont="1">
      <alignment readingOrder="0"/>
    </xf>
    <xf borderId="4" fillId="0" fontId="7" numFmtId="0" xfId="0" applyBorder="1" applyFont="1"/>
    <xf borderId="5" fillId="0" fontId="7" numFmtId="0" xfId="0" applyBorder="1" applyFont="1"/>
    <xf borderId="2" fillId="6" fontId="1" numFmtId="0" xfId="0" applyAlignment="1" applyBorder="1" applyFill="1" applyFont="1">
      <alignment horizontal="center"/>
    </xf>
    <xf borderId="2" fillId="4" fontId="1" numFmtId="0" xfId="0" applyAlignment="1" applyBorder="1" applyFont="1">
      <alignment horizontal="center" readingOrder="0"/>
    </xf>
    <xf borderId="2" fillId="6" fontId="1" numFmtId="0" xfId="0" applyAlignment="1" applyBorder="1" applyFont="1">
      <alignment horizontal="center" readingOrder="0"/>
    </xf>
    <xf borderId="2" fillId="6" fontId="1" numFmtId="0" xfId="0" applyBorder="1" applyFont="1"/>
    <xf borderId="2" fillId="0" fontId="1" numFmtId="0" xfId="0" applyBorder="1" applyFont="1"/>
    <xf borderId="2" fillId="7" fontId="1" numFmtId="0" xfId="0" applyAlignment="1" applyBorder="1" applyFill="1" applyFont="1">
      <alignment horizontal="center" readingOrder="0"/>
    </xf>
    <xf borderId="2" fillId="8" fontId="1" numFmtId="0" xfId="0" applyAlignment="1" applyBorder="1" applyFill="1" applyFont="1">
      <alignment horizontal="center" readingOrder="0"/>
    </xf>
    <xf borderId="2" fillId="2" fontId="1" numFmtId="0" xfId="0" applyAlignment="1" applyBorder="1" applyFont="1">
      <alignment horizontal="center" readingOrder="0"/>
    </xf>
    <xf borderId="2" fillId="9" fontId="1" numFmtId="0" xfId="0" applyAlignment="1" applyBorder="1" applyFill="1" applyFont="1">
      <alignment horizontal="center" readingOrder="0"/>
    </xf>
    <xf borderId="2" fillId="10" fontId="6" numFmtId="0" xfId="0" applyAlignment="1" applyBorder="1" applyFill="1" applyFont="1">
      <alignment horizontal="center" readingOrder="0"/>
    </xf>
    <xf borderId="2" fillId="5" fontId="6" numFmtId="0" xfId="0" applyAlignment="1" applyBorder="1" applyFont="1">
      <alignment horizontal="center" readingOrder="0"/>
    </xf>
    <xf borderId="2" fillId="10" fontId="1" numFmtId="0" xfId="0" applyBorder="1" applyFont="1"/>
    <xf borderId="2" fillId="5" fontId="1" numFmtId="0" xfId="0" applyAlignment="1" applyBorder="1" applyFont="1">
      <alignment horizontal="right"/>
    </xf>
    <xf borderId="0" fillId="0" fontId="1" numFmtId="0" xfId="0" applyAlignment="1" applyFont="1">
      <alignment vertical="center"/>
    </xf>
    <xf borderId="0" fillId="0" fontId="1" numFmtId="0" xfId="0" applyAlignment="1" applyFont="1">
      <alignment horizontal="center" vertical="center"/>
    </xf>
    <xf borderId="0" fillId="0" fontId="7" numFmtId="0" xfId="0" applyAlignment="1" applyFont="1">
      <alignment shrinkToFit="0" vertical="center" wrapText="1"/>
    </xf>
    <xf borderId="0" fillId="0" fontId="5" numFmtId="0" xfId="0" applyAlignment="1" applyFont="1">
      <alignment horizontal="center" readingOrder="0" vertical="center"/>
    </xf>
    <xf borderId="2" fillId="3" fontId="9" numFmtId="0" xfId="0" applyAlignment="1" applyBorder="1" applyFont="1">
      <alignment horizontal="center" readingOrder="0" vertical="center"/>
    </xf>
    <xf borderId="2" fillId="3" fontId="11" numFmtId="0" xfId="0" applyAlignment="1" applyBorder="1" applyFont="1">
      <alignment horizontal="center" readingOrder="0" shrinkToFit="0" vertical="center" wrapText="1"/>
    </xf>
    <xf borderId="2" fillId="0" fontId="7" numFmtId="0" xfId="0" applyAlignment="1" applyBorder="1" applyFont="1">
      <alignment readingOrder="0" vertical="center"/>
    </xf>
    <xf borderId="2" fillId="0" fontId="7" numFmtId="0" xfId="0" applyAlignment="1" applyBorder="1" applyFont="1">
      <alignment horizontal="center" readingOrder="0" vertical="center"/>
    </xf>
    <xf borderId="2" fillId="0" fontId="1" numFmtId="0" xfId="0" applyAlignment="1" applyBorder="1" applyFont="1">
      <alignment horizontal="center" readingOrder="0" vertical="center"/>
    </xf>
    <xf borderId="2" fillId="0" fontId="1" numFmtId="0" xfId="0" applyAlignment="1" applyBorder="1" applyFont="1">
      <alignment readingOrder="0" shrinkToFit="0" vertical="center" wrapText="1"/>
    </xf>
    <xf borderId="0" fillId="4" fontId="12" numFmtId="0" xfId="0" applyAlignment="1" applyFont="1">
      <alignment horizontal="left"/>
    </xf>
    <xf borderId="2" fillId="0" fontId="1" numFmtId="0" xfId="0" applyAlignment="1" applyBorder="1" applyFont="1">
      <alignment readingOrder="0" vertical="center"/>
    </xf>
    <xf borderId="2" fillId="0" fontId="7" numFmtId="0" xfId="0" applyAlignment="1" applyBorder="1" applyFont="1">
      <alignment readingOrder="0" shrinkToFit="0" vertical="center" wrapText="1"/>
    </xf>
    <xf borderId="0" fillId="0" fontId="1" numFmtId="0" xfId="0" applyAlignment="1" applyFont="1">
      <alignment shrinkToFit="0" vertical="center" wrapText="0"/>
    </xf>
    <xf borderId="0" fillId="0" fontId="1" numFmtId="0" xfId="0" applyAlignment="1" applyFont="1">
      <alignment horizontal="center" shrinkToFit="0" vertical="center" wrapText="0"/>
    </xf>
    <xf borderId="0" fillId="0" fontId="10" numFmtId="0" xfId="0" applyAlignment="1" applyFont="1">
      <alignment shrinkToFit="0" vertical="center" wrapText="0"/>
    </xf>
    <xf borderId="0" fillId="0" fontId="5" numFmtId="0" xfId="0" applyAlignment="1" applyFont="1">
      <alignment horizontal="center" readingOrder="0" shrinkToFit="0" vertical="center" wrapText="0"/>
    </xf>
    <xf borderId="2" fillId="3" fontId="9" numFmtId="0" xfId="0" applyAlignment="1" applyBorder="1" applyFont="1">
      <alignment horizontal="center" readingOrder="0" shrinkToFit="0" vertical="center" wrapText="0"/>
    </xf>
    <xf borderId="0" fillId="3" fontId="13" numFmtId="0" xfId="0" applyAlignment="1" applyFont="1">
      <alignment horizontal="center" readingOrder="0" shrinkToFit="0" wrapText="0"/>
    </xf>
    <xf borderId="2" fillId="0" fontId="7" numFmtId="0" xfId="0" applyAlignment="1" applyBorder="1" applyFont="1">
      <alignment readingOrder="0" shrinkToFit="0" vertical="center" wrapText="0"/>
    </xf>
    <xf borderId="2" fillId="0" fontId="7" numFmtId="0" xfId="0" applyAlignment="1" applyBorder="1" applyFont="1">
      <alignment horizontal="center" readingOrder="0" shrinkToFit="0" vertical="center" wrapText="0"/>
    </xf>
    <xf borderId="2" fillId="4" fontId="14" numFmtId="0" xfId="0" applyAlignment="1" applyBorder="1" applyFont="1">
      <alignment readingOrder="0" shrinkToFit="0" vertical="center" wrapText="0"/>
    </xf>
    <xf borderId="2" fillId="4" fontId="12" numFmtId="0" xfId="0" applyAlignment="1" applyBorder="1" applyFont="1">
      <alignment horizontal="center" readingOrder="0" shrinkToFit="0" vertical="center" wrapText="0"/>
    </xf>
    <xf borderId="2" fillId="4" fontId="15" numFmtId="0" xfId="0" applyAlignment="1" applyBorder="1" applyFont="1">
      <alignment readingOrder="0" shrinkToFit="0" vertical="center" wrapText="1"/>
    </xf>
    <xf borderId="0" fillId="4" fontId="16" numFmtId="0" xfId="0" applyAlignment="1" applyFont="1">
      <alignment readingOrder="0"/>
    </xf>
    <xf borderId="2" fillId="4" fontId="14" numFmtId="0" xfId="0" applyAlignment="1" applyBorder="1" applyFont="1">
      <alignment readingOrder="0" vertical="center"/>
    </xf>
    <xf borderId="0" fillId="4" fontId="17" numFmtId="0" xfId="0" applyAlignment="1" applyFont="1">
      <alignment readingOrder="0"/>
    </xf>
    <xf borderId="2" fillId="4" fontId="10" numFmtId="0" xfId="0" applyAlignment="1" applyBorder="1" applyFont="1">
      <alignment readingOrder="0" shrinkToFit="0" vertical="center" wrapText="1"/>
    </xf>
    <xf borderId="2" fillId="0" fontId="10" numFmtId="0" xfId="0" applyAlignment="1" applyBorder="1" applyFont="1">
      <alignment readingOrder="0" shrinkToFit="0" vertical="center" wrapText="1"/>
    </xf>
    <xf borderId="0" fillId="0" fontId="18" numFmtId="0" xfId="0" applyAlignment="1" applyFont="1">
      <alignment readingOrder="0"/>
    </xf>
    <xf borderId="2" fillId="0" fontId="7" numFmtId="0" xfId="0" applyAlignment="1" applyBorder="1" applyFont="1">
      <alignment readingOrder="0" shrinkToFit="0" wrapText="1"/>
    </xf>
  </cellXfs>
  <cellStyles count="1">
    <cellStyle xfId="0" name="Normal" builtinId="0"/>
  </cellStyles>
  <dxfs count="5">
    <dxf>
      <font/>
      <fill>
        <patternFill patternType="solid">
          <fgColor rgb="FFC9DAF8"/>
          <bgColor rgb="FFC9DAF8"/>
        </patternFill>
      </fill>
      <border/>
    </dxf>
    <dxf>
      <font/>
      <fill>
        <patternFill patternType="solid">
          <fgColor rgb="FFEA9999"/>
          <bgColor rgb="FFEA9999"/>
        </patternFill>
      </fill>
      <border/>
    </dxf>
    <dxf>
      <font/>
      <fill>
        <patternFill patternType="solid">
          <fgColor rgb="FFFFF2CC"/>
          <bgColor rgb="FFFFF2CC"/>
        </patternFill>
      </fill>
      <border/>
    </dxf>
    <dxf>
      <font>
        <color rgb="FF000000"/>
      </font>
      <fill>
        <patternFill patternType="solid">
          <fgColor rgb="FF666666"/>
          <bgColor rgb="FF666666"/>
        </patternFill>
      </fill>
      <border/>
    </dxf>
    <dxf>
      <font/>
      <fill>
        <patternFill patternType="solid">
          <fgColor rgb="FF666666"/>
          <bgColor rgb="FF66666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342900</xdr:colOff>
      <xdr:row>11</xdr:row>
      <xdr:rowOff>76200</xdr:rowOff>
    </xdr:from>
    <xdr:ext cx="8191500" cy="2305050"/>
    <xdr:pic>
      <xdr:nvPicPr>
        <xdr:cNvPr id="0" name="image1.png" title="이미지"/>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showGridLines="0" workbookViewId="0"/>
  </sheetViews>
  <sheetFormatPr customHeight="1" defaultColWidth="14.43" defaultRowHeight="15.75"/>
  <cols>
    <col customWidth="1" min="1" max="1" width="7.0"/>
  </cols>
  <sheetData>
    <row r="1">
      <c r="A1" s="1" t="s">
        <v>0</v>
      </c>
    </row>
    <row r="2">
      <c r="B2" s="2" t="s">
        <v>1</v>
      </c>
    </row>
    <row r="7">
      <c r="H7" s="3"/>
      <c r="I7" s="4" t="s">
        <v>2</v>
      </c>
      <c r="J7" s="5"/>
    </row>
    <row r="8">
      <c r="H8" s="3"/>
      <c r="I8" s="6">
        <v>44005.0</v>
      </c>
      <c r="J8" s="7"/>
    </row>
  </sheetData>
  <mergeCells count="1">
    <mergeCell ref="B2:J4"/>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29"/>
    <col customWidth="1" min="4" max="4" width="58.71"/>
  </cols>
  <sheetData>
    <row r="1">
      <c r="B1" s="8"/>
      <c r="C1" s="8"/>
      <c r="D1" s="8"/>
      <c r="E1" s="8"/>
    </row>
    <row r="2">
      <c r="B2" s="9" t="s">
        <v>3</v>
      </c>
    </row>
    <row r="3">
      <c r="B3" s="8"/>
      <c r="C3" s="8"/>
      <c r="D3" s="8"/>
      <c r="E3" s="8"/>
    </row>
    <row r="4">
      <c r="B4" s="10" t="s">
        <v>4</v>
      </c>
      <c r="C4" s="10" t="s">
        <v>5</v>
      </c>
      <c r="D4" s="10" t="s">
        <v>6</v>
      </c>
      <c r="E4" s="10" t="s">
        <v>7</v>
      </c>
    </row>
    <row r="5">
      <c r="B5" s="11" t="s">
        <v>8</v>
      </c>
      <c r="C5" s="12">
        <v>44000.0</v>
      </c>
      <c r="D5" s="11" t="s">
        <v>9</v>
      </c>
      <c r="E5" s="13" t="s">
        <v>10</v>
      </c>
    </row>
    <row r="6">
      <c r="B6" s="11" t="s">
        <v>11</v>
      </c>
      <c r="C6" s="12">
        <v>44005.0</v>
      </c>
      <c r="D6" s="11" t="s">
        <v>12</v>
      </c>
      <c r="E6" s="11" t="s">
        <v>10</v>
      </c>
    </row>
    <row r="7">
      <c r="B7" s="14"/>
      <c r="C7" s="14"/>
      <c r="D7" s="13"/>
      <c r="E7" s="14"/>
    </row>
    <row r="8">
      <c r="B8" s="14"/>
      <c r="C8" s="14"/>
      <c r="D8" s="13"/>
      <c r="E8" s="14"/>
    </row>
    <row r="9">
      <c r="B9" s="14"/>
      <c r="C9" s="14"/>
      <c r="D9" s="14"/>
      <c r="E9" s="14"/>
    </row>
    <row r="10">
      <c r="B10" s="14"/>
      <c r="C10" s="14"/>
      <c r="D10" s="14"/>
      <c r="E10" s="14"/>
    </row>
    <row r="11">
      <c r="B11" s="14"/>
      <c r="C11" s="14"/>
      <c r="D11" s="14"/>
      <c r="E11" s="14"/>
    </row>
    <row r="12">
      <c r="B12" s="14"/>
      <c r="C12" s="14"/>
      <c r="D12" s="14"/>
      <c r="E12" s="14"/>
    </row>
    <row r="13">
      <c r="B13" s="14"/>
      <c r="C13" s="14"/>
      <c r="D13" s="14"/>
      <c r="E13" s="14"/>
    </row>
    <row r="14">
      <c r="B14" s="14"/>
      <c r="C14" s="14"/>
      <c r="D14" s="14"/>
      <c r="E14" s="14"/>
    </row>
    <row r="15">
      <c r="B15" s="14"/>
      <c r="C15" s="14"/>
      <c r="D15" s="14"/>
      <c r="E15" s="14"/>
    </row>
    <row r="16">
      <c r="B16" s="14"/>
      <c r="C16" s="14"/>
      <c r="D16" s="14"/>
      <c r="E16" s="14"/>
    </row>
    <row r="17">
      <c r="B17" s="14"/>
      <c r="C17" s="14"/>
      <c r="D17" s="14"/>
      <c r="E17" s="14"/>
    </row>
    <row r="18">
      <c r="B18" s="14"/>
      <c r="C18" s="14"/>
      <c r="D18" s="14"/>
      <c r="E18" s="14"/>
    </row>
    <row r="19">
      <c r="B19" s="14"/>
      <c r="C19" s="14"/>
      <c r="D19" s="14"/>
      <c r="E19" s="14"/>
    </row>
    <row r="20">
      <c r="B20" s="14"/>
      <c r="C20" s="14"/>
      <c r="D20" s="14"/>
      <c r="E20" s="14"/>
    </row>
    <row r="21">
      <c r="B21" s="14"/>
      <c r="C21" s="14"/>
      <c r="D21" s="14"/>
      <c r="E21" s="14"/>
    </row>
    <row r="22">
      <c r="B22" s="14"/>
      <c r="C22" s="14"/>
      <c r="D22" s="14"/>
      <c r="E22" s="14"/>
    </row>
    <row r="23">
      <c r="B23" s="14"/>
      <c r="C23" s="14"/>
      <c r="D23" s="14"/>
      <c r="E23" s="14"/>
    </row>
    <row r="24">
      <c r="B24" s="14"/>
      <c r="C24" s="14"/>
      <c r="D24" s="14"/>
      <c r="E24" s="14"/>
    </row>
    <row r="25">
      <c r="B25" s="14"/>
      <c r="C25" s="14"/>
      <c r="D25" s="14"/>
      <c r="E25" s="14"/>
    </row>
    <row r="26">
      <c r="B26" s="14"/>
      <c r="C26" s="14"/>
      <c r="D26" s="14"/>
      <c r="E26" s="14"/>
    </row>
    <row r="27">
      <c r="B27" s="14"/>
      <c r="C27" s="14"/>
      <c r="D27" s="14"/>
      <c r="E27" s="14"/>
    </row>
    <row r="28">
      <c r="B28" s="14"/>
      <c r="C28" s="14"/>
      <c r="D28" s="14"/>
      <c r="E28" s="14"/>
    </row>
    <row r="29">
      <c r="B29" s="14"/>
      <c r="C29" s="14"/>
      <c r="D29" s="14"/>
      <c r="E29" s="14"/>
    </row>
    <row r="30">
      <c r="B30" s="14"/>
      <c r="C30" s="14"/>
      <c r="D30" s="14"/>
      <c r="E30" s="14"/>
    </row>
    <row r="31">
      <c r="B31" s="14"/>
      <c r="C31" s="14"/>
      <c r="D31" s="14"/>
      <c r="E31" s="14"/>
    </row>
    <row r="32">
      <c r="B32" s="14"/>
      <c r="C32" s="14"/>
      <c r="D32" s="14"/>
      <c r="E32" s="14"/>
    </row>
    <row r="33">
      <c r="B33" s="14"/>
      <c r="C33" s="14"/>
      <c r="D33" s="14"/>
      <c r="E33" s="14"/>
    </row>
    <row r="34">
      <c r="B34" s="14"/>
      <c r="C34" s="14"/>
      <c r="D34" s="14"/>
      <c r="E34" s="14"/>
    </row>
    <row r="35">
      <c r="B35" s="14"/>
      <c r="C35" s="14"/>
      <c r="D35" s="14"/>
      <c r="E35" s="14"/>
    </row>
    <row r="36">
      <c r="B36" s="14"/>
      <c r="C36" s="14"/>
      <c r="D36" s="14"/>
      <c r="E36" s="14"/>
    </row>
    <row r="37">
      <c r="B37" s="14"/>
      <c r="C37" s="14"/>
      <c r="D37" s="14"/>
      <c r="E37" s="14"/>
    </row>
    <row r="38">
      <c r="B38" s="14"/>
      <c r="C38" s="14"/>
      <c r="D38" s="14"/>
      <c r="E38" s="14"/>
    </row>
    <row r="39">
      <c r="B39" s="14"/>
      <c r="C39" s="14"/>
      <c r="D39" s="14"/>
      <c r="E39" s="14"/>
    </row>
    <row r="40">
      <c r="B40" s="14"/>
      <c r="C40" s="14"/>
      <c r="D40" s="14"/>
      <c r="E40" s="14"/>
    </row>
    <row r="41">
      <c r="B41" s="14"/>
      <c r="C41" s="14"/>
      <c r="D41" s="14"/>
      <c r="E41" s="14"/>
    </row>
    <row r="42">
      <c r="B42" s="14"/>
      <c r="C42" s="14"/>
      <c r="D42" s="14"/>
      <c r="E42" s="14"/>
    </row>
    <row r="43">
      <c r="B43" s="14"/>
      <c r="C43" s="14"/>
      <c r="D43" s="14"/>
      <c r="E43" s="14"/>
    </row>
    <row r="44">
      <c r="B44" s="14"/>
      <c r="C44" s="14"/>
      <c r="D44" s="14"/>
      <c r="E44" s="14"/>
    </row>
    <row r="45">
      <c r="B45" s="14"/>
      <c r="C45" s="14"/>
      <c r="D45" s="14"/>
      <c r="E45" s="14"/>
    </row>
    <row r="46">
      <c r="B46" s="14"/>
      <c r="C46" s="14"/>
      <c r="D46" s="14"/>
      <c r="E46" s="14"/>
    </row>
    <row r="47">
      <c r="B47" s="8"/>
      <c r="C47" s="8"/>
      <c r="D47" s="8"/>
      <c r="E47" s="8"/>
    </row>
    <row r="48">
      <c r="B48" s="8"/>
      <c r="C48" s="8"/>
      <c r="D48" s="8"/>
      <c r="E48" s="8"/>
    </row>
    <row r="49">
      <c r="B49" s="8"/>
      <c r="C49" s="8"/>
      <c r="D49" s="8"/>
      <c r="E49" s="8"/>
    </row>
    <row r="50">
      <c r="B50" s="8"/>
      <c r="C50" s="8"/>
      <c r="D50" s="8"/>
      <c r="E50" s="8"/>
    </row>
    <row r="51">
      <c r="B51" s="8"/>
      <c r="C51" s="8"/>
      <c r="D51" s="8"/>
      <c r="E51" s="8"/>
    </row>
    <row r="52">
      <c r="B52" s="8"/>
      <c r="C52" s="8"/>
      <c r="D52" s="8"/>
      <c r="E52" s="8"/>
    </row>
    <row r="53">
      <c r="B53" s="8"/>
      <c r="C53" s="8"/>
      <c r="D53" s="8"/>
      <c r="E53" s="8"/>
    </row>
    <row r="54">
      <c r="B54" s="8"/>
      <c r="C54" s="8"/>
      <c r="D54" s="8"/>
      <c r="E54" s="8"/>
    </row>
    <row r="55">
      <c r="B55" s="8"/>
      <c r="C55" s="8"/>
      <c r="D55" s="8"/>
      <c r="E55" s="8"/>
    </row>
    <row r="56">
      <c r="B56" s="8"/>
      <c r="C56" s="8"/>
      <c r="D56" s="8"/>
      <c r="E56" s="8"/>
    </row>
    <row r="57">
      <c r="B57" s="8"/>
      <c r="C57" s="8"/>
      <c r="D57" s="8"/>
      <c r="E57" s="8"/>
    </row>
    <row r="58">
      <c r="B58" s="8"/>
      <c r="C58" s="8"/>
      <c r="D58" s="8"/>
      <c r="E58" s="8"/>
    </row>
    <row r="59">
      <c r="B59" s="8"/>
      <c r="C59" s="8"/>
      <c r="D59" s="8"/>
      <c r="E59" s="8"/>
    </row>
    <row r="60">
      <c r="B60" s="8"/>
      <c r="C60" s="8"/>
      <c r="D60" s="8"/>
      <c r="E60" s="8"/>
    </row>
    <row r="61">
      <c r="B61" s="8"/>
      <c r="C61" s="8"/>
      <c r="D61" s="8"/>
      <c r="E61" s="8"/>
    </row>
    <row r="62">
      <c r="B62" s="8"/>
      <c r="C62" s="8"/>
      <c r="D62" s="8"/>
      <c r="E62" s="8"/>
    </row>
    <row r="63">
      <c r="B63" s="8"/>
      <c r="C63" s="8"/>
      <c r="D63" s="8"/>
      <c r="E63" s="8"/>
    </row>
    <row r="64">
      <c r="B64" s="8"/>
      <c r="C64" s="8"/>
      <c r="D64" s="8"/>
      <c r="E64" s="8"/>
    </row>
    <row r="65">
      <c r="B65" s="8"/>
      <c r="C65" s="8"/>
      <c r="D65" s="8"/>
      <c r="E65" s="8"/>
    </row>
    <row r="66">
      <c r="B66" s="8"/>
      <c r="C66" s="8"/>
      <c r="D66" s="8"/>
      <c r="E66" s="8"/>
    </row>
    <row r="67">
      <c r="B67" s="8"/>
      <c r="C67" s="8"/>
      <c r="D67" s="8"/>
      <c r="E67" s="8"/>
    </row>
    <row r="68">
      <c r="B68" s="8"/>
      <c r="C68" s="8"/>
      <c r="D68" s="8"/>
      <c r="E68" s="8"/>
    </row>
    <row r="69">
      <c r="B69" s="8"/>
      <c r="C69" s="8"/>
      <c r="D69" s="8"/>
      <c r="E69" s="8"/>
    </row>
    <row r="70">
      <c r="B70" s="8"/>
      <c r="C70" s="8"/>
      <c r="D70" s="8"/>
      <c r="E70" s="8"/>
    </row>
    <row r="71">
      <c r="B71" s="8"/>
      <c r="C71" s="8"/>
      <c r="D71" s="8"/>
      <c r="E71" s="8"/>
    </row>
    <row r="72">
      <c r="B72" s="8"/>
      <c r="C72" s="8"/>
      <c r="D72" s="8"/>
      <c r="E72" s="8"/>
    </row>
    <row r="73">
      <c r="B73" s="8"/>
      <c r="C73" s="8"/>
      <c r="D73" s="8"/>
      <c r="E73" s="8"/>
    </row>
    <row r="74">
      <c r="B74" s="8"/>
      <c r="C74" s="8"/>
      <c r="D74" s="8"/>
      <c r="E74" s="8"/>
    </row>
    <row r="75">
      <c r="B75" s="8"/>
      <c r="C75" s="8"/>
      <c r="D75" s="8"/>
      <c r="E75" s="8"/>
    </row>
    <row r="76">
      <c r="B76" s="8"/>
      <c r="C76" s="8"/>
      <c r="D76" s="8"/>
      <c r="E76" s="8"/>
    </row>
    <row r="77">
      <c r="B77" s="8"/>
      <c r="C77" s="8"/>
      <c r="D77" s="8"/>
      <c r="E77" s="8"/>
    </row>
    <row r="78">
      <c r="B78" s="8"/>
      <c r="C78" s="8"/>
      <c r="D78" s="8"/>
      <c r="E78" s="8"/>
    </row>
    <row r="79">
      <c r="B79" s="8"/>
      <c r="C79" s="8"/>
      <c r="D79" s="8"/>
      <c r="E79" s="8"/>
    </row>
    <row r="80">
      <c r="B80" s="8"/>
      <c r="C80" s="8"/>
      <c r="D80" s="8"/>
      <c r="E80" s="8"/>
    </row>
    <row r="81">
      <c r="B81" s="8"/>
      <c r="C81" s="8"/>
      <c r="D81" s="8"/>
      <c r="E81" s="8"/>
    </row>
    <row r="82">
      <c r="B82" s="8"/>
      <c r="C82" s="8"/>
      <c r="D82" s="8"/>
      <c r="E82" s="8"/>
    </row>
    <row r="83">
      <c r="B83" s="8"/>
      <c r="C83" s="8"/>
      <c r="D83" s="8"/>
      <c r="E83" s="8"/>
    </row>
    <row r="84">
      <c r="B84" s="8"/>
      <c r="C84" s="8"/>
      <c r="D84" s="8"/>
      <c r="E84" s="8"/>
    </row>
    <row r="85">
      <c r="B85" s="8"/>
      <c r="C85" s="8"/>
      <c r="D85" s="8"/>
      <c r="E85" s="8"/>
    </row>
    <row r="86">
      <c r="B86" s="8"/>
      <c r="C86" s="8"/>
      <c r="D86" s="8"/>
      <c r="E86" s="8"/>
    </row>
    <row r="87">
      <c r="B87" s="8"/>
      <c r="C87" s="8"/>
      <c r="D87" s="8"/>
      <c r="E87" s="8"/>
    </row>
    <row r="88">
      <c r="B88" s="8"/>
      <c r="C88" s="8"/>
      <c r="D88" s="8"/>
      <c r="E88" s="8"/>
    </row>
    <row r="89">
      <c r="B89" s="8"/>
      <c r="C89" s="8"/>
      <c r="D89" s="8"/>
      <c r="E89" s="8"/>
    </row>
    <row r="90">
      <c r="B90" s="8"/>
      <c r="C90" s="8"/>
      <c r="D90" s="8"/>
      <c r="E90" s="8"/>
    </row>
    <row r="91">
      <c r="B91" s="8"/>
      <c r="C91" s="8"/>
      <c r="D91" s="8"/>
      <c r="E91" s="8"/>
    </row>
    <row r="92">
      <c r="B92" s="8"/>
      <c r="C92" s="8"/>
      <c r="D92" s="8"/>
      <c r="E92" s="8"/>
    </row>
    <row r="93">
      <c r="B93" s="8"/>
      <c r="C93" s="8"/>
      <c r="D93" s="8"/>
      <c r="E93" s="8"/>
    </row>
    <row r="94">
      <c r="B94" s="8"/>
      <c r="C94" s="8"/>
      <c r="D94" s="8"/>
      <c r="E94" s="8"/>
    </row>
    <row r="95">
      <c r="B95" s="8"/>
      <c r="C95" s="8"/>
      <c r="D95" s="8"/>
      <c r="E95" s="8"/>
    </row>
    <row r="96">
      <c r="B96" s="8"/>
      <c r="C96" s="8"/>
      <c r="D96" s="8"/>
      <c r="E96" s="8"/>
    </row>
    <row r="97">
      <c r="B97" s="8"/>
      <c r="C97" s="8"/>
      <c r="D97" s="8"/>
      <c r="E97" s="8"/>
    </row>
    <row r="98">
      <c r="B98" s="8"/>
      <c r="C98" s="8"/>
      <c r="D98" s="8"/>
      <c r="E98" s="8"/>
    </row>
    <row r="99">
      <c r="B99" s="8"/>
      <c r="C99" s="8"/>
      <c r="D99" s="8"/>
      <c r="E99" s="8"/>
    </row>
    <row r="100">
      <c r="B100" s="8"/>
      <c r="C100" s="8"/>
      <c r="D100" s="8"/>
      <c r="E100" s="8"/>
    </row>
    <row r="101">
      <c r="B101" s="8"/>
      <c r="C101" s="8"/>
      <c r="D101" s="8"/>
      <c r="E101" s="8"/>
    </row>
    <row r="102">
      <c r="B102" s="8"/>
      <c r="C102" s="8"/>
      <c r="D102" s="8"/>
      <c r="E102" s="8"/>
    </row>
    <row r="103">
      <c r="B103" s="8"/>
      <c r="C103" s="8"/>
      <c r="D103" s="8"/>
      <c r="E103" s="8"/>
    </row>
    <row r="104">
      <c r="B104" s="8"/>
      <c r="C104" s="8"/>
      <c r="D104" s="8"/>
      <c r="E104" s="8"/>
    </row>
    <row r="105">
      <c r="B105" s="8"/>
      <c r="C105" s="8"/>
      <c r="D105" s="8"/>
      <c r="E105" s="8"/>
    </row>
    <row r="106">
      <c r="B106" s="8"/>
      <c r="C106" s="8"/>
      <c r="D106" s="8"/>
      <c r="E106" s="8"/>
    </row>
    <row r="107">
      <c r="B107" s="8"/>
      <c r="C107" s="8"/>
      <c r="D107" s="8"/>
      <c r="E107" s="8"/>
    </row>
    <row r="108">
      <c r="B108" s="8"/>
      <c r="C108" s="8"/>
      <c r="D108" s="8"/>
      <c r="E108" s="8"/>
    </row>
    <row r="109">
      <c r="B109" s="8"/>
      <c r="C109" s="8"/>
      <c r="D109" s="8"/>
      <c r="E109" s="8"/>
    </row>
    <row r="110">
      <c r="B110" s="8"/>
      <c r="C110" s="8"/>
      <c r="D110" s="8"/>
      <c r="E110" s="8"/>
    </row>
    <row r="111">
      <c r="B111" s="8"/>
      <c r="C111" s="8"/>
      <c r="D111" s="8"/>
      <c r="E111" s="8"/>
    </row>
    <row r="112">
      <c r="B112" s="8"/>
      <c r="C112" s="8"/>
      <c r="D112" s="8"/>
      <c r="E112" s="8"/>
    </row>
    <row r="113">
      <c r="B113" s="8"/>
      <c r="C113" s="8"/>
      <c r="D113" s="8"/>
      <c r="E113" s="8"/>
    </row>
    <row r="114">
      <c r="B114" s="8"/>
      <c r="C114" s="8"/>
      <c r="D114" s="8"/>
      <c r="E114" s="8"/>
    </row>
    <row r="115">
      <c r="B115" s="8"/>
      <c r="C115" s="8"/>
      <c r="D115" s="8"/>
      <c r="E115" s="8"/>
    </row>
    <row r="116">
      <c r="B116" s="8"/>
      <c r="C116" s="8"/>
      <c r="D116" s="8"/>
      <c r="E116" s="8"/>
    </row>
    <row r="117">
      <c r="B117" s="8"/>
      <c r="C117" s="8"/>
      <c r="D117" s="8"/>
      <c r="E117" s="8"/>
    </row>
    <row r="118">
      <c r="B118" s="8"/>
      <c r="C118" s="8"/>
      <c r="D118" s="8"/>
      <c r="E118" s="8"/>
    </row>
    <row r="119">
      <c r="B119" s="8"/>
      <c r="C119" s="8"/>
      <c r="D119" s="8"/>
      <c r="E119" s="8"/>
    </row>
    <row r="120">
      <c r="B120" s="8"/>
      <c r="C120" s="8"/>
      <c r="D120" s="8"/>
      <c r="E120" s="8"/>
    </row>
    <row r="121">
      <c r="B121" s="8"/>
      <c r="C121" s="8"/>
      <c r="D121" s="8"/>
      <c r="E121" s="8"/>
    </row>
    <row r="122">
      <c r="B122" s="8"/>
      <c r="C122" s="8"/>
      <c r="D122" s="8"/>
      <c r="E122" s="8"/>
    </row>
    <row r="123">
      <c r="B123" s="8"/>
      <c r="C123" s="8"/>
      <c r="D123" s="8"/>
      <c r="E123" s="8"/>
    </row>
    <row r="124">
      <c r="B124" s="8"/>
      <c r="C124" s="8"/>
      <c r="D124" s="8"/>
      <c r="E124" s="8"/>
    </row>
    <row r="125">
      <c r="B125" s="8"/>
      <c r="C125" s="8"/>
      <c r="D125" s="8"/>
      <c r="E125" s="8"/>
    </row>
    <row r="126">
      <c r="B126" s="8"/>
      <c r="C126" s="8"/>
      <c r="D126" s="8"/>
      <c r="E126" s="8"/>
    </row>
    <row r="127">
      <c r="B127" s="8"/>
      <c r="C127" s="8"/>
      <c r="D127" s="8"/>
      <c r="E127" s="8"/>
    </row>
    <row r="128">
      <c r="B128" s="8"/>
      <c r="C128" s="8"/>
      <c r="D128" s="8"/>
      <c r="E128" s="8"/>
    </row>
    <row r="129">
      <c r="B129" s="8"/>
      <c r="C129" s="8"/>
      <c r="D129" s="8"/>
      <c r="E129" s="8"/>
    </row>
    <row r="130">
      <c r="B130" s="8"/>
      <c r="C130" s="8"/>
      <c r="D130" s="8"/>
      <c r="E130" s="8"/>
    </row>
    <row r="131">
      <c r="B131" s="8"/>
      <c r="C131" s="8"/>
      <c r="D131" s="8"/>
      <c r="E131" s="8"/>
    </row>
    <row r="132">
      <c r="B132" s="8"/>
      <c r="C132" s="8"/>
      <c r="D132" s="8"/>
      <c r="E132" s="8"/>
    </row>
    <row r="133">
      <c r="B133" s="8"/>
      <c r="C133" s="8"/>
      <c r="D133" s="8"/>
      <c r="E133" s="8"/>
    </row>
    <row r="134">
      <c r="B134" s="8"/>
      <c r="C134" s="8"/>
      <c r="D134" s="8"/>
      <c r="E134" s="8"/>
    </row>
    <row r="135">
      <c r="B135" s="8"/>
      <c r="C135" s="8"/>
      <c r="D135" s="8"/>
      <c r="E135" s="8"/>
    </row>
    <row r="136">
      <c r="B136" s="8"/>
      <c r="C136" s="8"/>
      <c r="D136" s="8"/>
      <c r="E136" s="8"/>
    </row>
    <row r="137">
      <c r="B137" s="8"/>
      <c r="C137" s="8"/>
      <c r="D137" s="8"/>
      <c r="E137" s="8"/>
    </row>
    <row r="138">
      <c r="B138" s="8"/>
      <c r="C138" s="8"/>
      <c r="D138" s="8"/>
      <c r="E138" s="8"/>
    </row>
    <row r="139">
      <c r="B139" s="8"/>
      <c r="C139" s="8"/>
      <c r="D139" s="8"/>
      <c r="E139" s="8"/>
    </row>
    <row r="140">
      <c r="B140" s="8"/>
      <c r="C140" s="8"/>
      <c r="D140" s="8"/>
      <c r="E140" s="8"/>
    </row>
    <row r="141">
      <c r="B141" s="8"/>
      <c r="C141" s="8"/>
      <c r="D141" s="8"/>
      <c r="E141" s="8"/>
    </row>
    <row r="142">
      <c r="B142" s="8"/>
      <c r="C142" s="8"/>
      <c r="D142" s="8"/>
      <c r="E142" s="8"/>
    </row>
    <row r="143">
      <c r="B143" s="8"/>
      <c r="C143" s="8"/>
      <c r="D143" s="8"/>
      <c r="E143" s="8"/>
    </row>
    <row r="144">
      <c r="B144" s="8"/>
      <c r="C144" s="8"/>
      <c r="D144" s="8"/>
      <c r="E144" s="8"/>
    </row>
    <row r="145">
      <c r="B145" s="8"/>
      <c r="C145" s="8"/>
      <c r="D145" s="8"/>
      <c r="E145" s="8"/>
    </row>
    <row r="146">
      <c r="B146" s="8"/>
      <c r="C146" s="8"/>
      <c r="D146" s="8"/>
      <c r="E146" s="8"/>
    </row>
    <row r="147">
      <c r="B147" s="8"/>
      <c r="C147" s="8"/>
      <c r="D147" s="8"/>
      <c r="E147" s="8"/>
    </row>
    <row r="148">
      <c r="B148" s="8"/>
      <c r="C148" s="8"/>
      <c r="D148" s="8"/>
      <c r="E148" s="8"/>
    </row>
    <row r="149">
      <c r="B149" s="8"/>
      <c r="C149" s="8"/>
      <c r="D149" s="8"/>
      <c r="E149" s="8"/>
    </row>
    <row r="150">
      <c r="B150" s="8"/>
      <c r="C150" s="8"/>
      <c r="D150" s="8"/>
      <c r="E150" s="8"/>
    </row>
    <row r="151">
      <c r="B151" s="8"/>
      <c r="C151" s="8"/>
      <c r="D151" s="8"/>
      <c r="E151" s="8"/>
    </row>
    <row r="152">
      <c r="B152" s="8"/>
      <c r="C152" s="8"/>
      <c r="D152" s="8"/>
      <c r="E152" s="8"/>
    </row>
    <row r="153">
      <c r="B153" s="8"/>
      <c r="C153" s="8"/>
      <c r="D153" s="8"/>
      <c r="E153" s="8"/>
    </row>
    <row r="154">
      <c r="B154" s="8"/>
      <c r="C154" s="8"/>
      <c r="D154" s="8"/>
      <c r="E154" s="8"/>
    </row>
    <row r="155">
      <c r="B155" s="8"/>
      <c r="C155" s="8"/>
      <c r="D155" s="8"/>
      <c r="E155" s="8"/>
    </row>
    <row r="156">
      <c r="B156" s="8"/>
      <c r="C156" s="8"/>
      <c r="D156" s="8"/>
      <c r="E156" s="8"/>
    </row>
    <row r="157">
      <c r="B157" s="8"/>
      <c r="C157" s="8"/>
      <c r="D157" s="8"/>
      <c r="E157" s="8"/>
    </row>
    <row r="158">
      <c r="B158" s="8"/>
      <c r="C158" s="8"/>
      <c r="D158" s="8"/>
      <c r="E158" s="8"/>
    </row>
    <row r="159">
      <c r="B159" s="8"/>
      <c r="C159" s="8"/>
      <c r="D159" s="8"/>
      <c r="E159" s="8"/>
    </row>
    <row r="160">
      <c r="B160" s="8"/>
      <c r="C160" s="8"/>
      <c r="D160" s="8"/>
      <c r="E160" s="8"/>
    </row>
    <row r="161">
      <c r="B161" s="8"/>
      <c r="C161" s="8"/>
      <c r="D161" s="8"/>
      <c r="E161" s="8"/>
    </row>
    <row r="162">
      <c r="B162" s="8"/>
      <c r="C162" s="8"/>
      <c r="D162" s="8"/>
      <c r="E162" s="8"/>
    </row>
    <row r="163">
      <c r="B163" s="8"/>
      <c r="C163" s="8"/>
      <c r="D163" s="8"/>
      <c r="E163" s="8"/>
    </row>
    <row r="164">
      <c r="B164" s="8"/>
      <c r="C164" s="8"/>
      <c r="D164" s="8"/>
      <c r="E164" s="8"/>
    </row>
    <row r="165">
      <c r="B165" s="8"/>
      <c r="C165" s="8"/>
      <c r="D165" s="8"/>
      <c r="E165" s="8"/>
    </row>
    <row r="166">
      <c r="B166" s="8"/>
      <c r="C166" s="8"/>
      <c r="D166" s="8"/>
      <c r="E166" s="8"/>
    </row>
    <row r="167">
      <c r="B167" s="8"/>
      <c r="C167" s="8"/>
      <c r="D167" s="8"/>
      <c r="E167" s="8"/>
    </row>
    <row r="168">
      <c r="B168" s="8"/>
      <c r="C168" s="8"/>
      <c r="D168" s="8"/>
      <c r="E168" s="8"/>
    </row>
    <row r="169">
      <c r="B169" s="8"/>
      <c r="C169" s="8"/>
      <c r="D169" s="8"/>
      <c r="E169" s="8"/>
    </row>
    <row r="170">
      <c r="B170" s="8"/>
      <c r="C170" s="8"/>
      <c r="D170" s="8"/>
      <c r="E170" s="8"/>
    </row>
    <row r="171">
      <c r="B171" s="8"/>
      <c r="C171" s="8"/>
      <c r="D171" s="8"/>
      <c r="E171" s="8"/>
    </row>
    <row r="172">
      <c r="B172" s="8"/>
      <c r="C172" s="8"/>
      <c r="D172" s="8"/>
      <c r="E172" s="8"/>
    </row>
    <row r="173">
      <c r="B173" s="8"/>
      <c r="C173" s="8"/>
      <c r="D173" s="8"/>
      <c r="E173" s="8"/>
    </row>
    <row r="174">
      <c r="B174" s="8"/>
      <c r="C174" s="8"/>
      <c r="D174" s="8"/>
      <c r="E174" s="8"/>
    </row>
    <row r="175">
      <c r="B175" s="8"/>
      <c r="C175" s="8"/>
      <c r="D175" s="8"/>
      <c r="E175" s="8"/>
    </row>
    <row r="176">
      <c r="B176" s="8"/>
      <c r="C176" s="8"/>
      <c r="D176" s="8"/>
      <c r="E176" s="8"/>
    </row>
    <row r="177">
      <c r="B177" s="8"/>
      <c r="C177" s="8"/>
      <c r="D177" s="8"/>
      <c r="E177" s="8"/>
    </row>
    <row r="178">
      <c r="B178" s="8"/>
      <c r="C178" s="8"/>
      <c r="D178" s="8"/>
      <c r="E178" s="8"/>
    </row>
    <row r="179">
      <c r="B179" s="8"/>
      <c r="C179" s="8"/>
      <c r="D179" s="8"/>
      <c r="E179" s="8"/>
    </row>
    <row r="180">
      <c r="B180" s="8"/>
      <c r="C180" s="8"/>
      <c r="D180" s="8"/>
      <c r="E180" s="8"/>
    </row>
    <row r="181">
      <c r="B181" s="8"/>
      <c r="C181" s="8"/>
      <c r="D181" s="8"/>
      <c r="E181" s="8"/>
    </row>
    <row r="182">
      <c r="B182" s="8"/>
      <c r="C182" s="8"/>
      <c r="D182" s="8"/>
      <c r="E182" s="8"/>
    </row>
    <row r="183">
      <c r="B183" s="8"/>
      <c r="C183" s="8"/>
      <c r="D183" s="8"/>
      <c r="E183" s="8"/>
    </row>
    <row r="184">
      <c r="B184" s="8"/>
      <c r="C184" s="8"/>
      <c r="D184" s="8"/>
      <c r="E184" s="8"/>
    </row>
    <row r="185">
      <c r="B185" s="8"/>
      <c r="C185" s="8"/>
      <c r="D185" s="8"/>
      <c r="E185" s="8"/>
    </row>
    <row r="186">
      <c r="B186" s="8"/>
      <c r="C186" s="8"/>
      <c r="D186" s="8"/>
      <c r="E186" s="8"/>
    </row>
    <row r="187">
      <c r="B187" s="8"/>
      <c r="C187" s="8"/>
      <c r="D187" s="8"/>
      <c r="E187" s="8"/>
    </row>
    <row r="188">
      <c r="B188" s="8"/>
      <c r="C188" s="8"/>
      <c r="D188" s="8"/>
      <c r="E188" s="8"/>
    </row>
    <row r="189">
      <c r="B189" s="8"/>
      <c r="C189" s="8"/>
      <c r="D189" s="8"/>
      <c r="E189" s="8"/>
    </row>
    <row r="190">
      <c r="B190" s="8"/>
      <c r="C190" s="8"/>
      <c r="D190" s="8"/>
      <c r="E190" s="8"/>
    </row>
    <row r="191">
      <c r="B191" s="8"/>
      <c r="C191" s="8"/>
      <c r="D191" s="8"/>
      <c r="E191" s="8"/>
    </row>
    <row r="192">
      <c r="B192" s="8"/>
      <c r="C192" s="8"/>
      <c r="D192" s="8"/>
      <c r="E192" s="8"/>
    </row>
    <row r="193">
      <c r="B193" s="8"/>
      <c r="C193" s="8"/>
      <c r="D193" s="8"/>
      <c r="E193" s="8"/>
    </row>
    <row r="194">
      <c r="B194" s="8"/>
      <c r="C194" s="8"/>
      <c r="D194" s="8"/>
      <c r="E194" s="8"/>
    </row>
    <row r="195">
      <c r="B195" s="8"/>
      <c r="C195" s="8"/>
      <c r="D195" s="8"/>
      <c r="E195" s="8"/>
    </row>
    <row r="196">
      <c r="B196" s="8"/>
      <c r="C196" s="8"/>
      <c r="D196" s="8"/>
      <c r="E196" s="8"/>
    </row>
    <row r="197">
      <c r="B197" s="8"/>
      <c r="C197" s="8"/>
      <c r="D197" s="8"/>
      <c r="E197" s="8"/>
    </row>
    <row r="198">
      <c r="B198" s="8"/>
      <c r="C198" s="8"/>
      <c r="D198" s="8"/>
      <c r="E198" s="8"/>
    </row>
    <row r="199">
      <c r="B199" s="8"/>
      <c r="C199" s="8"/>
      <c r="D199" s="8"/>
      <c r="E199" s="8"/>
    </row>
    <row r="200">
      <c r="B200" s="8"/>
      <c r="C200" s="8"/>
      <c r="D200" s="8"/>
      <c r="E200" s="8"/>
    </row>
    <row r="201">
      <c r="B201" s="8"/>
      <c r="C201" s="8"/>
      <c r="D201" s="8"/>
      <c r="E201" s="8"/>
    </row>
    <row r="202">
      <c r="B202" s="8"/>
      <c r="C202" s="8"/>
      <c r="D202" s="8"/>
      <c r="E202" s="8"/>
    </row>
    <row r="203">
      <c r="B203" s="8"/>
      <c r="C203" s="8"/>
      <c r="D203" s="8"/>
      <c r="E203" s="8"/>
    </row>
    <row r="204">
      <c r="B204" s="8"/>
      <c r="C204" s="8"/>
      <c r="D204" s="8"/>
      <c r="E204" s="8"/>
    </row>
    <row r="205">
      <c r="B205" s="8"/>
      <c r="C205" s="8"/>
      <c r="D205" s="8"/>
      <c r="E205" s="8"/>
    </row>
    <row r="206">
      <c r="B206" s="8"/>
      <c r="C206" s="8"/>
      <c r="D206" s="8"/>
      <c r="E206" s="8"/>
    </row>
    <row r="207">
      <c r="B207" s="8"/>
      <c r="C207" s="8"/>
      <c r="D207" s="8"/>
      <c r="E207" s="8"/>
    </row>
    <row r="208">
      <c r="B208" s="8"/>
      <c r="C208" s="8"/>
      <c r="D208" s="8"/>
      <c r="E208" s="8"/>
    </row>
    <row r="209">
      <c r="B209" s="8"/>
      <c r="C209" s="8"/>
      <c r="D209" s="8"/>
      <c r="E209" s="8"/>
    </row>
    <row r="210">
      <c r="B210" s="8"/>
      <c r="C210" s="8"/>
      <c r="D210" s="8"/>
      <c r="E210" s="8"/>
    </row>
    <row r="211">
      <c r="B211" s="8"/>
      <c r="C211" s="8"/>
      <c r="D211" s="8"/>
      <c r="E211" s="8"/>
    </row>
    <row r="212">
      <c r="B212" s="8"/>
      <c r="C212" s="8"/>
      <c r="D212" s="8"/>
      <c r="E212" s="8"/>
    </row>
    <row r="213">
      <c r="B213" s="8"/>
      <c r="C213" s="8"/>
      <c r="D213" s="8"/>
      <c r="E213" s="8"/>
    </row>
    <row r="214">
      <c r="B214" s="8"/>
      <c r="C214" s="8"/>
      <c r="D214" s="8"/>
      <c r="E214" s="8"/>
    </row>
    <row r="215">
      <c r="B215" s="8"/>
      <c r="C215" s="8"/>
      <c r="D215" s="8"/>
      <c r="E215" s="8"/>
    </row>
    <row r="216">
      <c r="B216" s="8"/>
      <c r="C216" s="8"/>
      <c r="D216" s="8"/>
      <c r="E216" s="8"/>
    </row>
    <row r="217">
      <c r="B217" s="8"/>
      <c r="C217" s="8"/>
      <c r="D217" s="8"/>
      <c r="E217" s="8"/>
    </row>
    <row r="218">
      <c r="B218" s="8"/>
      <c r="C218" s="8"/>
      <c r="D218" s="8"/>
      <c r="E218" s="8"/>
    </row>
    <row r="219">
      <c r="B219" s="8"/>
      <c r="C219" s="8"/>
      <c r="D219" s="8"/>
      <c r="E219" s="8"/>
    </row>
    <row r="220">
      <c r="B220" s="8"/>
      <c r="C220" s="8"/>
      <c r="D220" s="8"/>
      <c r="E220" s="8"/>
    </row>
    <row r="221">
      <c r="B221" s="8"/>
      <c r="C221" s="8"/>
      <c r="D221" s="8"/>
      <c r="E221" s="8"/>
    </row>
    <row r="222">
      <c r="B222" s="8"/>
      <c r="C222" s="8"/>
      <c r="D222" s="8"/>
      <c r="E222" s="8"/>
    </row>
    <row r="223">
      <c r="B223" s="8"/>
      <c r="C223" s="8"/>
      <c r="D223" s="8"/>
      <c r="E223" s="8"/>
    </row>
    <row r="224">
      <c r="B224" s="8"/>
      <c r="C224" s="8"/>
      <c r="D224" s="8"/>
      <c r="E224" s="8"/>
    </row>
    <row r="225">
      <c r="B225" s="8"/>
      <c r="C225" s="8"/>
      <c r="D225" s="8"/>
      <c r="E225" s="8"/>
    </row>
    <row r="226">
      <c r="B226" s="8"/>
      <c r="C226" s="8"/>
      <c r="D226" s="8"/>
      <c r="E226" s="8"/>
    </row>
    <row r="227">
      <c r="B227" s="8"/>
      <c r="C227" s="8"/>
      <c r="D227" s="8"/>
      <c r="E227" s="8"/>
    </row>
    <row r="228">
      <c r="B228" s="8"/>
      <c r="C228" s="8"/>
      <c r="D228" s="8"/>
      <c r="E228" s="8"/>
    </row>
    <row r="229">
      <c r="B229" s="8"/>
      <c r="C229" s="8"/>
      <c r="D229" s="8"/>
      <c r="E229" s="8"/>
    </row>
    <row r="230">
      <c r="B230" s="8"/>
      <c r="C230" s="8"/>
      <c r="D230" s="8"/>
      <c r="E230" s="8"/>
    </row>
    <row r="231">
      <c r="B231" s="8"/>
      <c r="C231" s="8"/>
      <c r="D231" s="8"/>
      <c r="E231" s="8"/>
    </row>
    <row r="232">
      <c r="B232" s="8"/>
      <c r="C232" s="8"/>
      <c r="D232" s="8"/>
      <c r="E232" s="8"/>
    </row>
    <row r="233">
      <c r="B233" s="8"/>
      <c r="C233" s="8"/>
      <c r="D233" s="8"/>
      <c r="E233" s="8"/>
    </row>
    <row r="234">
      <c r="B234" s="8"/>
      <c r="C234" s="8"/>
      <c r="D234" s="8"/>
      <c r="E234" s="8"/>
    </row>
    <row r="235">
      <c r="B235" s="8"/>
      <c r="C235" s="8"/>
      <c r="D235" s="8"/>
      <c r="E235" s="8"/>
    </row>
    <row r="236">
      <c r="B236" s="8"/>
      <c r="C236" s="8"/>
      <c r="D236" s="8"/>
      <c r="E236" s="8"/>
    </row>
    <row r="237">
      <c r="B237" s="8"/>
      <c r="C237" s="8"/>
      <c r="D237" s="8"/>
      <c r="E237" s="8"/>
    </row>
    <row r="238">
      <c r="B238" s="8"/>
      <c r="C238" s="8"/>
      <c r="D238" s="8"/>
      <c r="E238" s="8"/>
    </row>
    <row r="239">
      <c r="B239" s="8"/>
      <c r="C239" s="8"/>
      <c r="D239" s="8"/>
      <c r="E239" s="8"/>
    </row>
    <row r="240">
      <c r="B240" s="8"/>
      <c r="C240" s="8"/>
      <c r="D240" s="8"/>
      <c r="E240" s="8"/>
    </row>
    <row r="241">
      <c r="B241" s="8"/>
      <c r="C241" s="8"/>
      <c r="D241" s="8"/>
      <c r="E241" s="8"/>
    </row>
    <row r="242">
      <c r="B242" s="8"/>
      <c r="C242" s="8"/>
      <c r="D242" s="8"/>
      <c r="E242" s="8"/>
    </row>
    <row r="243">
      <c r="B243" s="8"/>
      <c r="C243" s="8"/>
      <c r="D243" s="8"/>
      <c r="E243" s="8"/>
    </row>
    <row r="244">
      <c r="B244" s="8"/>
      <c r="C244" s="8"/>
      <c r="D244" s="8"/>
      <c r="E244" s="8"/>
    </row>
    <row r="245">
      <c r="B245" s="8"/>
      <c r="C245" s="8"/>
      <c r="D245" s="8"/>
      <c r="E245" s="8"/>
    </row>
    <row r="246">
      <c r="B246" s="8"/>
      <c r="C246" s="8"/>
      <c r="D246" s="8"/>
      <c r="E246" s="8"/>
    </row>
    <row r="247">
      <c r="B247" s="8"/>
      <c r="C247" s="8"/>
      <c r="D247" s="8"/>
      <c r="E247" s="8"/>
    </row>
    <row r="248">
      <c r="B248" s="8"/>
      <c r="C248" s="8"/>
      <c r="D248" s="8"/>
      <c r="E248" s="8"/>
    </row>
    <row r="249">
      <c r="B249" s="8"/>
      <c r="C249" s="8"/>
      <c r="D249" s="8"/>
      <c r="E249" s="8"/>
    </row>
    <row r="250">
      <c r="B250" s="8"/>
      <c r="C250" s="8"/>
      <c r="D250" s="8"/>
      <c r="E250" s="8"/>
    </row>
    <row r="251">
      <c r="B251" s="8"/>
      <c r="C251" s="8"/>
      <c r="D251" s="8"/>
      <c r="E251" s="8"/>
    </row>
    <row r="252">
      <c r="B252" s="8"/>
      <c r="C252" s="8"/>
      <c r="D252" s="8"/>
      <c r="E252" s="8"/>
    </row>
    <row r="253">
      <c r="B253" s="8"/>
      <c r="C253" s="8"/>
      <c r="D253" s="8"/>
      <c r="E253" s="8"/>
    </row>
    <row r="254">
      <c r="B254" s="8"/>
      <c r="C254" s="8"/>
      <c r="D254" s="8"/>
      <c r="E254" s="8"/>
    </row>
    <row r="255">
      <c r="B255" s="8"/>
      <c r="C255" s="8"/>
      <c r="D255" s="8"/>
      <c r="E255" s="8"/>
    </row>
    <row r="256">
      <c r="B256" s="8"/>
      <c r="C256" s="8"/>
      <c r="D256" s="8"/>
      <c r="E256" s="8"/>
    </row>
    <row r="257">
      <c r="B257" s="8"/>
      <c r="C257" s="8"/>
      <c r="D257" s="8"/>
      <c r="E257" s="8"/>
    </row>
    <row r="258">
      <c r="B258" s="8"/>
      <c r="C258" s="8"/>
      <c r="D258" s="8"/>
      <c r="E258" s="8"/>
    </row>
    <row r="259">
      <c r="B259" s="8"/>
      <c r="C259" s="8"/>
      <c r="D259" s="8"/>
      <c r="E259" s="8"/>
    </row>
    <row r="260">
      <c r="B260" s="8"/>
      <c r="C260" s="8"/>
      <c r="D260" s="8"/>
      <c r="E260" s="8"/>
    </row>
    <row r="261">
      <c r="B261" s="8"/>
      <c r="C261" s="8"/>
      <c r="D261" s="8"/>
      <c r="E261" s="8"/>
    </row>
    <row r="262">
      <c r="B262" s="8"/>
      <c r="C262" s="8"/>
      <c r="D262" s="8"/>
      <c r="E262" s="8"/>
    </row>
    <row r="263">
      <c r="B263" s="8"/>
      <c r="C263" s="8"/>
      <c r="D263" s="8"/>
      <c r="E263" s="8"/>
    </row>
    <row r="264">
      <c r="B264" s="8"/>
      <c r="C264" s="8"/>
      <c r="D264" s="8"/>
      <c r="E264" s="8"/>
    </row>
    <row r="265">
      <c r="B265" s="8"/>
      <c r="C265" s="8"/>
      <c r="D265" s="8"/>
      <c r="E265" s="8"/>
    </row>
    <row r="266">
      <c r="B266" s="8"/>
      <c r="C266" s="8"/>
      <c r="D266" s="8"/>
      <c r="E266" s="8"/>
    </row>
    <row r="267">
      <c r="B267" s="8"/>
      <c r="C267" s="8"/>
      <c r="D267" s="8"/>
      <c r="E267" s="8"/>
    </row>
    <row r="268">
      <c r="B268" s="8"/>
      <c r="C268" s="8"/>
      <c r="D268" s="8"/>
      <c r="E268" s="8"/>
    </row>
    <row r="269">
      <c r="B269" s="8"/>
      <c r="C269" s="8"/>
      <c r="D269" s="8"/>
      <c r="E269" s="8"/>
    </row>
    <row r="270">
      <c r="B270" s="8"/>
      <c r="C270" s="8"/>
      <c r="D270" s="8"/>
      <c r="E270" s="8"/>
    </row>
    <row r="271">
      <c r="B271" s="8"/>
      <c r="C271" s="8"/>
      <c r="D271" s="8"/>
      <c r="E271" s="8"/>
    </row>
    <row r="272">
      <c r="B272" s="8"/>
      <c r="C272" s="8"/>
      <c r="D272" s="8"/>
      <c r="E272" s="8"/>
    </row>
    <row r="273">
      <c r="B273" s="8"/>
      <c r="C273" s="8"/>
      <c r="D273" s="8"/>
      <c r="E273" s="8"/>
    </row>
    <row r="274">
      <c r="B274" s="8"/>
      <c r="C274" s="8"/>
      <c r="D274" s="8"/>
      <c r="E274" s="8"/>
    </row>
    <row r="275">
      <c r="B275" s="8"/>
      <c r="C275" s="8"/>
      <c r="D275" s="8"/>
      <c r="E275" s="8"/>
    </row>
    <row r="276">
      <c r="B276" s="8"/>
      <c r="C276" s="8"/>
      <c r="D276" s="8"/>
      <c r="E276" s="8"/>
    </row>
    <row r="277">
      <c r="B277" s="8"/>
      <c r="C277" s="8"/>
      <c r="D277" s="8"/>
      <c r="E277" s="8"/>
    </row>
    <row r="278">
      <c r="B278" s="8"/>
      <c r="C278" s="8"/>
      <c r="D278" s="8"/>
      <c r="E278" s="8"/>
    </row>
    <row r="279">
      <c r="B279" s="8"/>
      <c r="C279" s="8"/>
      <c r="D279" s="8"/>
      <c r="E279" s="8"/>
    </row>
    <row r="280">
      <c r="B280" s="8"/>
      <c r="C280" s="8"/>
      <c r="D280" s="8"/>
      <c r="E280" s="8"/>
    </row>
    <row r="281">
      <c r="B281" s="8"/>
      <c r="C281" s="8"/>
      <c r="D281" s="8"/>
      <c r="E281" s="8"/>
    </row>
    <row r="282">
      <c r="B282" s="8"/>
      <c r="C282" s="8"/>
      <c r="D282" s="8"/>
      <c r="E282" s="8"/>
    </row>
    <row r="283">
      <c r="B283" s="8"/>
      <c r="C283" s="8"/>
      <c r="D283" s="8"/>
      <c r="E283" s="8"/>
    </row>
    <row r="284">
      <c r="B284" s="8"/>
      <c r="C284" s="8"/>
      <c r="D284" s="8"/>
      <c r="E284" s="8"/>
    </row>
    <row r="285">
      <c r="B285" s="8"/>
      <c r="C285" s="8"/>
      <c r="D285" s="8"/>
      <c r="E285" s="8"/>
    </row>
    <row r="286">
      <c r="B286" s="8"/>
      <c r="C286" s="8"/>
      <c r="D286" s="8"/>
      <c r="E286" s="8"/>
    </row>
    <row r="287">
      <c r="B287" s="8"/>
      <c r="C287" s="8"/>
      <c r="D287" s="8"/>
      <c r="E287" s="8"/>
    </row>
    <row r="288">
      <c r="B288" s="8"/>
      <c r="C288" s="8"/>
      <c r="D288" s="8"/>
      <c r="E288" s="8"/>
    </row>
    <row r="289">
      <c r="B289" s="8"/>
      <c r="C289" s="8"/>
      <c r="D289" s="8"/>
      <c r="E289" s="8"/>
    </row>
    <row r="290">
      <c r="B290" s="8"/>
      <c r="C290" s="8"/>
      <c r="D290" s="8"/>
      <c r="E290" s="8"/>
    </row>
    <row r="291">
      <c r="B291" s="8"/>
      <c r="C291" s="8"/>
      <c r="D291" s="8"/>
      <c r="E291" s="8"/>
    </row>
    <row r="292">
      <c r="B292" s="8"/>
      <c r="C292" s="8"/>
      <c r="D292" s="8"/>
      <c r="E292" s="8"/>
    </row>
    <row r="293">
      <c r="B293" s="8"/>
      <c r="C293" s="8"/>
      <c r="D293" s="8"/>
      <c r="E293" s="8"/>
    </row>
    <row r="294">
      <c r="B294" s="8"/>
      <c r="C294" s="8"/>
      <c r="D294" s="8"/>
      <c r="E294" s="8"/>
    </row>
    <row r="295">
      <c r="B295" s="8"/>
      <c r="C295" s="8"/>
      <c r="D295" s="8"/>
      <c r="E295" s="8"/>
    </row>
    <row r="296">
      <c r="B296" s="8"/>
      <c r="C296" s="8"/>
      <c r="D296" s="8"/>
      <c r="E296" s="8"/>
    </row>
    <row r="297">
      <c r="B297" s="8"/>
      <c r="C297" s="8"/>
      <c r="D297" s="8"/>
      <c r="E297" s="8"/>
    </row>
    <row r="298">
      <c r="B298" s="8"/>
      <c r="C298" s="8"/>
      <c r="D298" s="8"/>
      <c r="E298" s="8"/>
    </row>
    <row r="299">
      <c r="B299" s="8"/>
      <c r="C299" s="8"/>
      <c r="D299" s="8"/>
      <c r="E299" s="8"/>
    </row>
    <row r="300">
      <c r="B300" s="8"/>
      <c r="C300" s="8"/>
      <c r="D300" s="8"/>
      <c r="E300" s="8"/>
    </row>
    <row r="301">
      <c r="B301" s="8"/>
      <c r="C301" s="8"/>
      <c r="D301" s="8"/>
      <c r="E301" s="8"/>
    </row>
    <row r="302">
      <c r="B302" s="8"/>
      <c r="C302" s="8"/>
      <c r="D302" s="8"/>
      <c r="E302" s="8"/>
    </row>
    <row r="303">
      <c r="B303" s="8"/>
      <c r="C303" s="8"/>
      <c r="D303" s="8"/>
      <c r="E303" s="8"/>
    </row>
    <row r="304">
      <c r="B304" s="8"/>
      <c r="C304" s="8"/>
      <c r="D304" s="8"/>
      <c r="E304" s="8"/>
    </row>
    <row r="305">
      <c r="B305" s="8"/>
      <c r="C305" s="8"/>
      <c r="D305" s="8"/>
      <c r="E305" s="8"/>
    </row>
    <row r="306">
      <c r="B306" s="8"/>
      <c r="C306" s="8"/>
      <c r="D306" s="8"/>
      <c r="E306" s="8"/>
    </row>
    <row r="307">
      <c r="B307" s="8"/>
      <c r="C307" s="8"/>
      <c r="D307" s="8"/>
      <c r="E307" s="8"/>
    </row>
    <row r="308">
      <c r="B308" s="8"/>
      <c r="C308" s="8"/>
      <c r="D308" s="8"/>
      <c r="E308" s="8"/>
    </row>
    <row r="309">
      <c r="B309" s="8"/>
      <c r="C309" s="8"/>
      <c r="D309" s="8"/>
      <c r="E309" s="8"/>
    </row>
    <row r="310">
      <c r="B310" s="8"/>
      <c r="C310" s="8"/>
      <c r="D310" s="8"/>
      <c r="E310" s="8"/>
    </row>
    <row r="311">
      <c r="B311" s="8"/>
      <c r="C311" s="8"/>
      <c r="D311" s="8"/>
      <c r="E311" s="8"/>
    </row>
    <row r="312">
      <c r="B312" s="8"/>
      <c r="C312" s="8"/>
      <c r="D312" s="8"/>
      <c r="E312" s="8"/>
    </row>
    <row r="313">
      <c r="B313" s="8"/>
      <c r="C313" s="8"/>
      <c r="D313" s="8"/>
      <c r="E313" s="8"/>
    </row>
    <row r="314">
      <c r="B314" s="8"/>
      <c r="C314" s="8"/>
      <c r="D314" s="8"/>
      <c r="E314" s="8"/>
    </row>
    <row r="315">
      <c r="B315" s="8"/>
      <c r="C315" s="8"/>
      <c r="D315" s="8"/>
      <c r="E315" s="8"/>
    </row>
    <row r="316">
      <c r="B316" s="8"/>
      <c r="C316" s="8"/>
      <c r="D316" s="8"/>
      <c r="E316" s="8"/>
    </row>
    <row r="317">
      <c r="B317" s="8"/>
      <c r="C317" s="8"/>
      <c r="D317" s="8"/>
      <c r="E317" s="8"/>
    </row>
    <row r="318">
      <c r="B318" s="8"/>
      <c r="C318" s="8"/>
      <c r="D318" s="8"/>
      <c r="E318" s="8"/>
    </row>
    <row r="319">
      <c r="B319" s="8"/>
      <c r="C319" s="8"/>
      <c r="D319" s="8"/>
      <c r="E319" s="8"/>
    </row>
    <row r="320">
      <c r="B320" s="8"/>
      <c r="C320" s="8"/>
      <c r="D320" s="8"/>
      <c r="E320" s="8"/>
    </row>
    <row r="321">
      <c r="B321" s="8"/>
      <c r="C321" s="8"/>
      <c r="D321" s="8"/>
      <c r="E321" s="8"/>
    </row>
    <row r="322">
      <c r="B322" s="8"/>
      <c r="C322" s="8"/>
      <c r="D322" s="8"/>
      <c r="E322" s="8"/>
    </row>
    <row r="323">
      <c r="B323" s="8"/>
      <c r="C323" s="8"/>
      <c r="D323" s="8"/>
      <c r="E323" s="8"/>
    </row>
    <row r="324">
      <c r="B324" s="8"/>
      <c r="C324" s="8"/>
      <c r="D324" s="8"/>
      <c r="E324" s="8"/>
    </row>
    <row r="325">
      <c r="B325" s="8"/>
      <c r="C325" s="8"/>
      <c r="D325" s="8"/>
      <c r="E325" s="8"/>
    </row>
    <row r="326">
      <c r="B326" s="8"/>
      <c r="C326" s="8"/>
      <c r="D326" s="8"/>
      <c r="E326" s="8"/>
    </row>
    <row r="327">
      <c r="B327" s="8"/>
      <c r="C327" s="8"/>
      <c r="D327" s="8"/>
      <c r="E327" s="8"/>
    </row>
    <row r="328">
      <c r="B328" s="8"/>
      <c r="C328" s="8"/>
      <c r="D328" s="8"/>
      <c r="E328" s="8"/>
    </row>
    <row r="329">
      <c r="B329" s="8"/>
      <c r="C329" s="8"/>
      <c r="D329" s="8"/>
      <c r="E329" s="8"/>
    </row>
    <row r="330">
      <c r="B330" s="8"/>
      <c r="C330" s="8"/>
      <c r="D330" s="8"/>
      <c r="E330" s="8"/>
    </row>
    <row r="331">
      <c r="B331" s="8"/>
      <c r="C331" s="8"/>
      <c r="D331" s="8"/>
      <c r="E331" s="8"/>
    </row>
    <row r="332">
      <c r="B332" s="8"/>
      <c r="C332" s="8"/>
      <c r="D332" s="8"/>
      <c r="E332" s="8"/>
    </row>
    <row r="333">
      <c r="B333" s="8"/>
      <c r="C333" s="8"/>
      <c r="D333" s="8"/>
      <c r="E333" s="8"/>
    </row>
    <row r="334">
      <c r="B334" s="8"/>
      <c r="C334" s="8"/>
      <c r="D334" s="8"/>
      <c r="E334" s="8"/>
    </row>
    <row r="335">
      <c r="B335" s="8"/>
      <c r="C335" s="8"/>
      <c r="D335" s="8"/>
      <c r="E335" s="8"/>
    </row>
    <row r="336">
      <c r="B336" s="8"/>
      <c r="C336" s="8"/>
      <c r="D336" s="8"/>
      <c r="E336" s="8"/>
    </row>
    <row r="337">
      <c r="B337" s="8"/>
      <c r="C337" s="8"/>
      <c r="D337" s="8"/>
      <c r="E337" s="8"/>
    </row>
    <row r="338">
      <c r="B338" s="8"/>
      <c r="C338" s="8"/>
      <c r="D338" s="8"/>
      <c r="E338" s="8"/>
    </row>
    <row r="339">
      <c r="B339" s="8"/>
      <c r="C339" s="8"/>
      <c r="D339" s="8"/>
      <c r="E339" s="8"/>
    </row>
    <row r="340">
      <c r="B340" s="8"/>
      <c r="C340" s="8"/>
      <c r="D340" s="8"/>
      <c r="E340" s="8"/>
    </row>
    <row r="341">
      <c r="B341" s="8"/>
      <c r="C341" s="8"/>
      <c r="D341" s="8"/>
      <c r="E341" s="8"/>
    </row>
    <row r="342">
      <c r="B342" s="8"/>
      <c r="C342" s="8"/>
      <c r="D342" s="8"/>
      <c r="E342" s="8"/>
    </row>
    <row r="343">
      <c r="B343" s="8"/>
      <c r="C343" s="8"/>
      <c r="D343" s="8"/>
      <c r="E343" s="8"/>
    </row>
    <row r="344">
      <c r="B344" s="8"/>
      <c r="C344" s="8"/>
      <c r="D344" s="8"/>
      <c r="E344" s="8"/>
    </row>
    <row r="345">
      <c r="B345" s="8"/>
      <c r="C345" s="8"/>
      <c r="D345" s="8"/>
      <c r="E345" s="8"/>
    </row>
    <row r="346">
      <c r="B346" s="8"/>
      <c r="C346" s="8"/>
      <c r="D346" s="8"/>
      <c r="E346" s="8"/>
    </row>
    <row r="347">
      <c r="B347" s="8"/>
      <c r="C347" s="8"/>
      <c r="D347" s="8"/>
      <c r="E347" s="8"/>
    </row>
    <row r="348">
      <c r="B348" s="8"/>
      <c r="C348" s="8"/>
      <c r="D348" s="8"/>
      <c r="E348" s="8"/>
    </row>
    <row r="349">
      <c r="B349" s="8"/>
      <c r="C349" s="8"/>
      <c r="D349" s="8"/>
      <c r="E349" s="8"/>
    </row>
    <row r="350">
      <c r="B350" s="8"/>
      <c r="C350" s="8"/>
      <c r="D350" s="8"/>
      <c r="E350" s="8"/>
    </row>
    <row r="351">
      <c r="B351" s="8"/>
      <c r="C351" s="8"/>
      <c r="D351" s="8"/>
      <c r="E351" s="8"/>
    </row>
    <row r="352">
      <c r="B352" s="8"/>
      <c r="C352" s="8"/>
      <c r="D352" s="8"/>
      <c r="E352" s="8"/>
    </row>
    <row r="353">
      <c r="B353" s="8"/>
      <c r="C353" s="8"/>
      <c r="D353" s="8"/>
      <c r="E353" s="8"/>
    </row>
    <row r="354">
      <c r="B354" s="8"/>
      <c r="C354" s="8"/>
      <c r="D354" s="8"/>
      <c r="E354" s="8"/>
    </row>
    <row r="355">
      <c r="B355" s="8"/>
      <c r="C355" s="8"/>
      <c r="D355" s="8"/>
      <c r="E355" s="8"/>
    </row>
    <row r="356">
      <c r="B356" s="8"/>
      <c r="C356" s="8"/>
      <c r="D356" s="8"/>
      <c r="E356" s="8"/>
    </row>
    <row r="357">
      <c r="B357" s="8"/>
      <c r="C357" s="8"/>
      <c r="D357" s="8"/>
      <c r="E357" s="8"/>
    </row>
    <row r="358">
      <c r="B358" s="8"/>
      <c r="C358" s="8"/>
      <c r="D358" s="8"/>
      <c r="E358" s="8"/>
    </row>
    <row r="359">
      <c r="B359" s="8"/>
      <c r="C359" s="8"/>
      <c r="D359" s="8"/>
      <c r="E359" s="8"/>
    </row>
    <row r="360">
      <c r="B360" s="8"/>
      <c r="C360" s="8"/>
      <c r="D360" s="8"/>
      <c r="E360" s="8"/>
    </row>
    <row r="361">
      <c r="B361" s="8"/>
      <c r="C361" s="8"/>
      <c r="D361" s="8"/>
      <c r="E361" s="8"/>
    </row>
    <row r="362">
      <c r="B362" s="8"/>
      <c r="C362" s="8"/>
      <c r="D362" s="8"/>
      <c r="E362" s="8"/>
    </row>
    <row r="363">
      <c r="B363" s="8"/>
      <c r="C363" s="8"/>
      <c r="D363" s="8"/>
      <c r="E363" s="8"/>
    </row>
    <row r="364">
      <c r="B364" s="8"/>
      <c r="C364" s="8"/>
      <c r="D364" s="8"/>
      <c r="E364" s="8"/>
    </row>
    <row r="365">
      <c r="B365" s="8"/>
      <c r="C365" s="8"/>
      <c r="D365" s="8"/>
      <c r="E365" s="8"/>
    </row>
    <row r="366">
      <c r="B366" s="8"/>
      <c r="C366" s="8"/>
      <c r="D366" s="8"/>
      <c r="E366" s="8"/>
    </row>
    <row r="367">
      <c r="B367" s="8"/>
      <c r="C367" s="8"/>
      <c r="D367" s="8"/>
      <c r="E367" s="8"/>
    </row>
    <row r="368">
      <c r="B368" s="8"/>
      <c r="C368" s="8"/>
      <c r="D368" s="8"/>
      <c r="E368" s="8"/>
    </row>
    <row r="369">
      <c r="B369" s="8"/>
      <c r="C369" s="8"/>
      <c r="D369" s="8"/>
      <c r="E369" s="8"/>
    </row>
    <row r="370">
      <c r="B370" s="8"/>
      <c r="C370" s="8"/>
      <c r="D370" s="8"/>
      <c r="E370" s="8"/>
    </row>
    <row r="371">
      <c r="B371" s="8"/>
      <c r="C371" s="8"/>
      <c r="D371" s="8"/>
      <c r="E371" s="8"/>
    </row>
    <row r="372">
      <c r="B372" s="8"/>
      <c r="C372" s="8"/>
      <c r="D372" s="8"/>
      <c r="E372" s="8"/>
    </row>
    <row r="373">
      <c r="B373" s="8"/>
      <c r="C373" s="8"/>
      <c r="D373" s="8"/>
      <c r="E373" s="8"/>
    </row>
    <row r="374">
      <c r="B374" s="8"/>
      <c r="C374" s="8"/>
      <c r="D374" s="8"/>
      <c r="E374" s="8"/>
    </row>
    <row r="375">
      <c r="B375" s="8"/>
      <c r="C375" s="8"/>
      <c r="D375" s="8"/>
      <c r="E375" s="8"/>
    </row>
    <row r="376">
      <c r="B376" s="8"/>
      <c r="C376" s="8"/>
      <c r="D376" s="8"/>
      <c r="E376" s="8"/>
    </row>
    <row r="377">
      <c r="B377" s="8"/>
      <c r="C377" s="8"/>
      <c r="D377" s="8"/>
      <c r="E377" s="8"/>
    </row>
    <row r="378">
      <c r="B378" s="8"/>
      <c r="C378" s="8"/>
      <c r="D378" s="8"/>
      <c r="E378" s="8"/>
    </row>
    <row r="379">
      <c r="B379" s="8"/>
      <c r="C379" s="8"/>
      <c r="D379" s="8"/>
      <c r="E379" s="8"/>
    </row>
    <row r="380">
      <c r="B380" s="8"/>
      <c r="C380" s="8"/>
      <c r="D380" s="8"/>
      <c r="E380" s="8"/>
    </row>
    <row r="381">
      <c r="B381" s="8"/>
      <c r="C381" s="8"/>
      <c r="D381" s="8"/>
      <c r="E381" s="8"/>
    </row>
    <row r="382">
      <c r="B382" s="8"/>
      <c r="C382" s="8"/>
      <c r="D382" s="8"/>
      <c r="E382" s="8"/>
    </row>
    <row r="383">
      <c r="B383" s="8"/>
      <c r="C383" s="8"/>
      <c r="D383" s="8"/>
      <c r="E383" s="8"/>
    </row>
    <row r="384">
      <c r="B384" s="8"/>
      <c r="C384" s="8"/>
      <c r="D384" s="8"/>
      <c r="E384" s="8"/>
    </row>
    <row r="385">
      <c r="B385" s="8"/>
      <c r="C385" s="8"/>
      <c r="D385" s="8"/>
      <c r="E385" s="8"/>
    </row>
    <row r="386">
      <c r="B386" s="8"/>
      <c r="C386" s="8"/>
      <c r="D386" s="8"/>
      <c r="E386" s="8"/>
    </row>
    <row r="387">
      <c r="B387" s="8"/>
      <c r="C387" s="8"/>
      <c r="D387" s="8"/>
      <c r="E387" s="8"/>
    </row>
    <row r="388">
      <c r="B388" s="8"/>
      <c r="C388" s="8"/>
      <c r="D388" s="8"/>
      <c r="E388" s="8"/>
    </row>
    <row r="389">
      <c r="B389" s="8"/>
      <c r="C389" s="8"/>
      <c r="D389" s="8"/>
      <c r="E389" s="8"/>
    </row>
    <row r="390">
      <c r="B390" s="8"/>
      <c r="C390" s="8"/>
      <c r="D390" s="8"/>
      <c r="E390" s="8"/>
    </row>
    <row r="391">
      <c r="B391" s="8"/>
      <c r="C391" s="8"/>
      <c r="D391" s="8"/>
      <c r="E391" s="8"/>
    </row>
    <row r="392">
      <c r="B392" s="8"/>
      <c r="C392" s="8"/>
      <c r="D392" s="8"/>
      <c r="E392" s="8"/>
    </row>
    <row r="393">
      <c r="B393" s="8"/>
      <c r="C393" s="8"/>
      <c r="D393" s="8"/>
      <c r="E393" s="8"/>
    </row>
    <row r="394">
      <c r="B394" s="8"/>
      <c r="C394" s="8"/>
      <c r="D394" s="8"/>
      <c r="E394" s="8"/>
    </row>
    <row r="395">
      <c r="B395" s="8"/>
      <c r="C395" s="8"/>
      <c r="D395" s="8"/>
      <c r="E395" s="8"/>
    </row>
    <row r="396">
      <c r="B396" s="8"/>
      <c r="C396" s="8"/>
      <c r="D396" s="8"/>
      <c r="E396" s="8"/>
    </row>
    <row r="397">
      <c r="B397" s="8"/>
      <c r="C397" s="8"/>
      <c r="D397" s="8"/>
      <c r="E397" s="8"/>
    </row>
    <row r="398">
      <c r="B398" s="8"/>
      <c r="C398" s="8"/>
      <c r="D398" s="8"/>
      <c r="E398" s="8"/>
    </row>
    <row r="399">
      <c r="B399" s="8"/>
      <c r="C399" s="8"/>
      <c r="D399" s="8"/>
      <c r="E399" s="8"/>
    </row>
    <row r="400">
      <c r="B400" s="8"/>
      <c r="C400" s="8"/>
      <c r="D400" s="8"/>
      <c r="E400" s="8"/>
    </row>
    <row r="401">
      <c r="B401" s="8"/>
      <c r="C401" s="8"/>
      <c r="D401" s="8"/>
      <c r="E401" s="8"/>
    </row>
    <row r="402">
      <c r="B402" s="8"/>
      <c r="C402" s="8"/>
      <c r="D402" s="8"/>
      <c r="E402" s="8"/>
    </row>
    <row r="403">
      <c r="B403" s="8"/>
      <c r="C403" s="8"/>
      <c r="D403" s="8"/>
      <c r="E403" s="8"/>
    </row>
    <row r="404">
      <c r="B404" s="8"/>
      <c r="C404" s="8"/>
      <c r="D404" s="8"/>
      <c r="E404" s="8"/>
    </row>
    <row r="405">
      <c r="B405" s="8"/>
      <c r="C405" s="8"/>
      <c r="D405" s="8"/>
      <c r="E405" s="8"/>
    </row>
    <row r="406">
      <c r="B406" s="8"/>
      <c r="C406" s="8"/>
      <c r="D406" s="8"/>
      <c r="E406" s="8"/>
    </row>
    <row r="407">
      <c r="B407" s="8"/>
      <c r="C407" s="8"/>
      <c r="D407" s="8"/>
      <c r="E407" s="8"/>
    </row>
    <row r="408">
      <c r="B408" s="8"/>
      <c r="C408" s="8"/>
      <c r="D408" s="8"/>
      <c r="E408" s="8"/>
    </row>
    <row r="409">
      <c r="B409" s="8"/>
      <c r="C409" s="8"/>
      <c r="D409" s="8"/>
      <c r="E409" s="8"/>
    </row>
    <row r="410">
      <c r="B410" s="8"/>
      <c r="C410" s="8"/>
      <c r="D410" s="8"/>
      <c r="E410" s="8"/>
    </row>
    <row r="411">
      <c r="B411" s="8"/>
      <c r="C411" s="8"/>
      <c r="D411" s="8"/>
      <c r="E411" s="8"/>
    </row>
    <row r="412">
      <c r="B412" s="8"/>
      <c r="C412" s="8"/>
      <c r="D412" s="8"/>
      <c r="E412" s="8"/>
    </row>
    <row r="413">
      <c r="B413" s="8"/>
      <c r="C413" s="8"/>
      <c r="D413" s="8"/>
      <c r="E413" s="8"/>
    </row>
    <row r="414">
      <c r="B414" s="8"/>
      <c r="C414" s="8"/>
      <c r="D414" s="8"/>
      <c r="E414" s="8"/>
    </row>
    <row r="415">
      <c r="B415" s="8"/>
      <c r="C415" s="8"/>
      <c r="D415" s="8"/>
      <c r="E415" s="8"/>
    </row>
    <row r="416">
      <c r="B416" s="8"/>
      <c r="C416" s="8"/>
      <c r="D416" s="8"/>
      <c r="E416" s="8"/>
    </row>
    <row r="417">
      <c r="B417" s="8"/>
      <c r="C417" s="8"/>
      <c r="D417" s="8"/>
      <c r="E417" s="8"/>
    </row>
    <row r="418">
      <c r="B418" s="8"/>
      <c r="C418" s="8"/>
      <c r="D418" s="8"/>
      <c r="E418" s="8"/>
    </row>
    <row r="419">
      <c r="B419" s="8"/>
      <c r="C419" s="8"/>
      <c r="D419" s="8"/>
      <c r="E419" s="8"/>
    </row>
    <row r="420">
      <c r="B420" s="8"/>
      <c r="C420" s="8"/>
      <c r="D420" s="8"/>
      <c r="E420" s="8"/>
    </row>
    <row r="421">
      <c r="B421" s="8"/>
      <c r="C421" s="8"/>
      <c r="D421" s="8"/>
      <c r="E421" s="8"/>
    </row>
    <row r="422">
      <c r="B422" s="8"/>
      <c r="C422" s="8"/>
      <c r="D422" s="8"/>
      <c r="E422" s="8"/>
    </row>
    <row r="423">
      <c r="B423" s="8"/>
      <c r="C423" s="8"/>
      <c r="D423" s="8"/>
      <c r="E423" s="8"/>
    </row>
    <row r="424">
      <c r="B424" s="8"/>
      <c r="C424" s="8"/>
      <c r="D424" s="8"/>
      <c r="E424" s="8"/>
    </row>
    <row r="425">
      <c r="B425" s="8"/>
      <c r="C425" s="8"/>
      <c r="D425" s="8"/>
      <c r="E425" s="8"/>
    </row>
    <row r="426">
      <c r="B426" s="8"/>
      <c r="C426" s="8"/>
      <c r="D426" s="8"/>
      <c r="E426" s="8"/>
    </row>
    <row r="427">
      <c r="B427" s="8"/>
      <c r="C427" s="8"/>
      <c r="D427" s="8"/>
      <c r="E427" s="8"/>
    </row>
    <row r="428">
      <c r="B428" s="8"/>
      <c r="C428" s="8"/>
      <c r="D428" s="8"/>
      <c r="E428" s="8"/>
    </row>
    <row r="429">
      <c r="B429" s="8"/>
      <c r="C429" s="8"/>
      <c r="D429" s="8"/>
      <c r="E429" s="8"/>
    </row>
    <row r="430">
      <c r="B430" s="8"/>
      <c r="C430" s="8"/>
      <c r="D430" s="8"/>
      <c r="E430" s="8"/>
    </row>
    <row r="431">
      <c r="B431" s="8"/>
      <c r="C431" s="8"/>
      <c r="D431" s="8"/>
      <c r="E431" s="8"/>
    </row>
    <row r="432">
      <c r="B432" s="8"/>
      <c r="C432" s="8"/>
      <c r="D432" s="8"/>
      <c r="E432" s="8"/>
    </row>
    <row r="433">
      <c r="B433" s="8"/>
      <c r="C433" s="8"/>
      <c r="D433" s="8"/>
      <c r="E433" s="8"/>
    </row>
    <row r="434">
      <c r="B434" s="8"/>
      <c r="C434" s="8"/>
      <c r="D434" s="8"/>
      <c r="E434" s="8"/>
    </row>
    <row r="435">
      <c r="B435" s="8"/>
      <c r="C435" s="8"/>
      <c r="D435" s="8"/>
      <c r="E435" s="8"/>
    </row>
    <row r="436">
      <c r="B436" s="8"/>
      <c r="C436" s="8"/>
      <c r="D436" s="8"/>
      <c r="E436" s="8"/>
    </row>
    <row r="437">
      <c r="B437" s="8"/>
      <c r="C437" s="8"/>
      <c r="D437" s="8"/>
      <c r="E437" s="8"/>
    </row>
    <row r="438">
      <c r="B438" s="8"/>
      <c r="C438" s="8"/>
      <c r="D438" s="8"/>
      <c r="E438" s="8"/>
    </row>
    <row r="439">
      <c r="B439" s="8"/>
      <c r="C439" s="8"/>
      <c r="D439" s="8"/>
      <c r="E439" s="8"/>
    </row>
    <row r="440">
      <c r="B440" s="8"/>
      <c r="C440" s="8"/>
      <c r="D440" s="8"/>
      <c r="E440" s="8"/>
    </row>
    <row r="441">
      <c r="B441" s="8"/>
      <c r="C441" s="8"/>
      <c r="D441" s="8"/>
      <c r="E441" s="8"/>
    </row>
    <row r="442">
      <c r="B442" s="8"/>
      <c r="C442" s="8"/>
      <c r="D442" s="8"/>
      <c r="E442" s="8"/>
    </row>
    <row r="443">
      <c r="B443" s="8"/>
      <c r="C443" s="8"/>
      <c r="D443" s="8"/>
      <c r="E443" s="8"/>
    </row>
    <row r="444">
      <c r="B444" s="8"/>
      <c r="C444" s="8"/>
      <c r="D444" s="8"/>
      <c r="E444" s="8"/>
    </row>
    <row r="445">
      <c r="B445" s="8"/>
      <c r="C445" s="8"/>
      <c r="D445" s="8"/>
      <c r="E445" s="8"/>
    </row>
    <row r="446">
      <c r="B446" s="8"/>
      <c r="C446" s="8"/>
      <c r="D446" s="8"/>
      <c r="E446" s="8"/>
    </row>
    <row r="447">
      <c r="B447" s="8"/>
      <c r="C447" s="8"/>
      <c r="D447" s="8"/>
      <c r="E447" s="8"/>
    </row>
    <row r="448">
      <c r="B448" s="8"/>
      <c r="C448" s="8"/>
      <c r="D448" s="8"/>
      <c r="E448" s="8"/>
    </row>
    <row r="449">
      <c r="B449" s="8"/>
      <c r="C449" s="8"/>
      <c r="D449" s="8"/>
      <c r="E449" s="8"/>
    </row>
    <row r="450">
      <c r="B450" s="8"/>
      <c r="C450" s="8"/>
      <c r="D450" s="8"/>
      <c r="E450" s="8"/>
    </row>
    <row r="451">
      <c r="B451" s="8"/>
      <c r="C451" s="8"/>
      <c r="D451" s="8"/>
      <c r="E451" s="8"/>
    </row>
    <row r="452">
      <c r="B452" s="8"/>
      <c r="C452" s="8"/>
      <c r="D452" s="8"/>
      <c r="E452" s="8"/>
    </row>
    <row r="453">
      <c r="B453" s="8"/>
      <c r="C453" s="8"/>
      <c r="D453" s="8"/>
      <c r="E453" s="8"/>
    </row>
    <row r="454">
      <c r="B454" s="8"/>
      <c r="C454" s="8"/>
      <c r="D454" s="8"/>
      <c r="E454" s="8"/>
    </row>
    <row r="455">
      <c r="B455" s="8"/>
      <c r="C455" s="8"/>
      <c r="D455" s="8"/>
      <c r="E455" s="8"/>
    </row>
    <row r="456">
      <c r="B456" s="8"/>
      <c r="C456" s="8"/>
      <c r="D456" s="8"/>
      <c r="E456" s="8"/>
    </row>
    <row r="457">
      <c r="B457" s="8"/>
      <c r="C457" s="8"/>
      <c r="D457" s="8"/>
      <c r="E457" s="8"/>
    </row>
    <row r="458">
      <c r="B458" s="8"/>
      <c r="C458" s="8"/>
      <c r="D458" s="8"/>
      <c r="E458" s="8"/>
    </row>
    <row r="459">
      <c r="B459" s="8"/>
      <c r="C459" s="8"/>
      <c r="D459" s="8"/>
      <c r="E459" s="8"/>
    </row>
    <row r="460">
      <c r="B460" s="8"/>
      <c r="C460" s="8"/>
      <c r="D460" s="8"/>
      <c r="E460" s="8"/>
    </row>
    <row r="461">
      <c r="B461" s="8"/>
      <c r="C461" s="8"/>
      <c r="D461" s="8"/>
      <c r="E461" s="8"/>
    </row>
    <row r="462">
      <c r="B462" s="8"/>
      <c r="C462" s="8"/>
      <c r="D462" s="8"/>
      <c r="E462" s="8"/>
    </row>
    <row r="463">
      <c r="B463" s="8"/>
      <c r="C463" s="8"/>
      <c r="D463" s="8"/>
      <c r="E463" s="8"/>
    </row>
    <row r="464">
      <c r="B464" s="8"/>
      <c r="C464" s="8"/>
      <c r="D464" s="8"/>
      <c r="E464" s="8"/>
    </row>
    <row r="465">
      <c r="B465" s="8"/>
      <c r="C465" s="8"/>
      <c r="D465" s="8"/>
      <c r="E465" s="8"/>
    </row>
    <row r="466">
      <c r="B466" s="8"/>
      <c r="C466" s="8"/>
      <c r="D466" s="8"/>
      <c r="E466" s="8"/>
    </row>
    <row r="467">
      <c r="B467" s="8"/>
      <c r="C467" s="8"/>
      <c r="D467" s="8"/>
      <c r="E467" s="8"/>
    </row>
    <row r="468">
      <c r="B468" s="8"/>
      <c r="C468" s="8"/>
      <c r="D468" s="8"/>
      <c r="E468" s="8"/>
    </row>
    <row r="469">
      <c r="B469" s="8"/>
      <c r="C469" s="8"/>
      <c r="D469" s="8"/>
      <c r="E469" s="8"/>
    </row>
    <row r="470">
      <c r="B470" s="8"/>
      <c r="C470" s="8"/>
      <c r="D470" s="8"/>
      <c r="E470" s="8"/>
    </row>
    <row r="471">
      <c r="B471" s="8"/>
      <c r="C471" s="8"/>
      <c r="D471" s="8"/>
      <c r="E471" s="8"/>
    </row>
    <row r="472">
      <c r="B472" s="8"/>
      <c r="C472" s="8"/>
      <c r="D472" s="8"/>
      <c r="E472" s="8"/>
    </row>
    <row r="473">
      <c r="B473" s="8"/>
      <c r="C473" s="8"/>
      <c r="D473" s="8"/>
      <c r="E473" s="8"/>
    </row>
    <row r="474">
      <c r="B474" s="8"/>
      <c r="C474" s="8"/>
      <c r="D474" s="8"/>
      <c r="E474" s="8"/>
    </row>
    <row r="475">
      <c r="B475" s="8"/>
      <c r="C475" s="8"/>
      <c r="D475" s="8"/>
      <c r="E475" s="8"/>
    </row>
    <row r="476">
      <c r="B476" s="8"/>
      <c r="C476" s="8"/>
      <c r="D476" s="8"/>
      <c r="E476" s="8"/>
    </row>
    <row r="477">
      <c r="B477" s="8"/>
      <c r="C477" s="8"/>
      <c r="D477" s="8"/>
      <c r="E477" s="8"/>
    </row>
    <row r="478">
      <c r="B478" s="8"/>
      <c r="C478" s="8"/>
      <c r="D478" s="8"/>
      <c r="E478" s="8"/>
    </row>
    <row r="479">
      <c r="B479" s="8"/>
      <c r="C479" s="8"/>
      <c r="D479" s="8"/>
      <c r="E479" s="8"/>
    </row>
    <row r="480">
      <c r="B480" s="8"/>
      <c r="C480" s="8"/>
      <c r="D480" s="8"/>
      <c r="E480" s="8"/>
    </row>
    <row r="481">
      <c r="B481" s="8"/>
      <c r="C481" s="8"/>
      <c r="D481" s="8"/>
      <c r="E481" s="8"/>
    </row>
    <row r="482">
      <c r="B482" s="8"/>
      <c r="C482" s="8"/>
      <c r="D482" s="8"/>
      <c r="E482" s="8"/>
    </row>
    <row r="483">
      <c r="B483" s="8"/>
      <c r="C483" s="8"/>
      <c r="D483" s="8"/>
      <c r="E483" s="8"/>
    </row>
    <row r="484">
      <c r="B484" s="8"/>
      <c r="C484" s="8"/>
      <c r="D484" s="8"/>
      <c r="E484" s="8"/>
    </row>
    <row r="485">
      <c r="B485" s="8"/>
      <c r="C485" s="8"/>
      <c r="D485" s="8"/>
      <c r="E485" s="8"/>
    </row>
    <row r="486">
      <c r="B486" s="8"/>
      <c r="C486" s="8"/>
      <c r="D486" s="8"/>
      <c r="E486" s="8"/>
    </row>
    <row r="487">
      <c r="B487" s="8"/>
      <c r="C487" s="8"/>
      <c r="D487" s="8"/>
      <c r="E487" s="8"/>
    </row>
    <row r="488">
      <c r="B488" s="8"/>
      <c r="C488" s="8"/>
      <c r="D488" s="8"/>
      <c r="E488" s="8"/>
    </row>
    <row r="489">
      <c r="B489" s="8"/>
      <c r="C489" s="8"/>
      <c r="D489" s="8"/>
      <c r="E489" s="8"/>
    </row>
    <row r="490">
      <c r="B490" s="8"/>
      <c r="C490" s="8"/>
      <c r="D490" s="8"/>
      <c r="E490" s="8"/>
    </row>
    <row r="491">
      <c r="B491" s="8"/>
      <c r="C491" s="8"/>
      <c r="D491" s="8"/>
      <c r="E491" s="8"/>
    </row>
    <row r="492">
      <c r="B492" s="8"/>
      <c r="C492" s="8"/>
      <c r="D492" s="8"/>
      <c r="E492" s="8"/>
    </row>
    <row r="493">
      <c r="B493" s="8"/>
      <c r="C493" s="8"/>
      <c r="D493" s="8"/>
      <c r="E493" s="8"/>
    </row>
    <row r="494">
      <c r="B494" s="8"/>
      <c r="C494" s="8"/>
      <c r="D494" s="8"/>
      <c r="E494" s="8"/>
    </row>
    <row r="495">
      <c r="B495" s="8"/>
      <c r="C495" s="8"/>
      <c r="D495" s="8"/>
      <c r="E495" s="8"/>
    </row>
    <row r="496">
      <c r="B496" s="8"/>
      <c r="C496" s="8"/>
      <c r="D496" s="8"/>
      <c r="E496" s="8"/>
    </row>
    <row r="497">
      <c r="B497" s="8"/>
      <c r="C497" s="8"/>
      <c r="D497" s="8"/>
      <c r="E497" s="8"/>
    </row>
    <row r="498">
      <c r="B498" s="8"/>
      <c r="C498" s="8"/>
      <c r="D498" s="8"/>
      <c r="E498" s="8"/>
    </row>
    <row r="499">
      <c r="B499" s="8"/>
      <c r="C499" s="8"/>
      <c r="D499" s="8"/>
      <c r="E499" s="8"/>
    </row>
    <row r="500">
      <c r="B500" s="8"/>
      <c r="C500" s="8"/>
      <c r="D500" s="8"/>
      <c r="E500" s="8"/>
    </row>
    <row r="501">
      <c r="B501" s="8"/>
      <c r="C501" s="8"/>
      <c r="D501" s="8"/>
      <c r="E501" s="8"/>
    </row>
    <row r="502">
      <c r="B502" s="8"/>
      <c r="C502" s="8"/>
      <c r="D502" s="8"/>
      <c r="E502" s="8"/>
    </row>
    <row r="503">
      <c r="B503" s="8"/>
      <c r="C503" s="8"/>
      <c r="D503" s="8"/>
      <c r="E503" s="8"/>
    </row>
    <row r="504">
      <c r="B504" s="8"/>
      <c r="C504" s="8"/>
      <c r="D504" s="8"/>
      <c r="E504" s="8"/>
    </row>
    <row r="505">
      <c r="B505" s="8"/>
      <c r="C505" s="8"/>
      <c r="D505" s="8"/>
      <c r="E505" s="8"/>
    </row>
    <row r="506">
      <c r="B506" s="8"/>
      <c r="C506" s="8"/>
      <c r="D506" s="8"/>
      <c r="E506" s="8"/>
    </row>
    <row r="507">
      <c r="B507" s="8"/>
      <c r="C507" s="8"/>
      <c r="D507" s="8"/>
      <c r="E507" s="8"/>
    </row>
    <row r="508">
      <c r="B508" s="8"/>
      <c r="C508" s="8"/>
      <c r="D508" s="8"/>
      <c r="E508" s="8"/>
    </row>
    <row r="509">
      <c r="B509" s="8"/>
      <c r="C509" s="8"/>
      <c r="D509" s="8"/>
      <c r="E509" s="8"/>
    </row>
    <row r="510">
      <c r="B510" s="8"/>
      <c r="C510" s="8"/>
      <c r="D510" s="8"/>
      <c r="E510" s="8"/>
    </row>
    <row r="511">
      <c r="B511" s="8"/>
      <c r="C511" s="8"/>
      <c r="D511" s="8"/>
      <c r="E511" s="8"/>
    </row>
    <row r="512">
      <c r="B512" s="8"/>
      <c r="C512" s="8"/>
      <c r="D512" s="8"/>
      <c r="E512" s="8"/>
    </row>
    <row r="513">
      <c r="B513" s="8"/>
      <c r="C513" s="8"/>
      <c r="D513" s="8"/>
      <c r="E513" s="8"/>
    </row>
    <row r="514">
      <c r="B514" s="8"/>
      <c r="C514" s="8"/>
      <c r="D514" s="8"/>
      <c r="E514" s="8"/>
    </row>
    <row r="515">
      <c r="B515" s="8"/>
      <c r="C515" s="8"/>
      <c r="D515" s="8"/>
      <c r="E515" s="8"/>
    </row>
    <row r="516">
      <c r="B516" s="8"/>
      <c r="C516" s="8"/>
      <c r="D516" s="8"/>
      <c r="E516" s="8"/>
    </row>
    <row r="517">
      <c r="B517" s="8"/>
      <c r="C517" s="8"/>
      <c r="D517" s="8"/>
      <c r="E517" s="8"/>
    </row>
    <row r="518">
      <c r="B518" s="8"/>
      <c r="C518" s="8"/>
      <c r="D518" s="8"/>
      <c r="E518" s="8"/>
    </row>
    <row r="519">
      <c r="B519" s="8"/>
      <c r="C519" s="8"/>
      <c r="D519" s="8"/>
      <c r="E519" s="8"/>
    </row>
    <row r="520">
      <c r="B520" s="8"/>
      <c r="C520" s="8"/>
      <c r="D520" s="8"/>
      <c r="E520" s="8"/>
    </row>
    <row r="521">
      <c r="B521" s="8"/>
      <c r="C521" s="8"/>
      <c r="D521" s="8"/>
      <c r="E521" s="8"/>
    </row>
    <row r="522">
      <c r="B522" s="8"/>
      <c r="C522" s="8"/>
      <c r="D522" s="8"/>
      <c r="E522" s="8"/>
    </row>
    <row r="523">
      <c r="B523" s="8"/>
      <c r="C523" s="8"/>
      <c r="D523" s="8"/>
      <c r="E523" s="8"/>
    </row>
    <row r="524">
      <c r="B524" s="8"/>
      <c r="C524" s="8"/>
      <c r="D524" s="8"/>
      <c r="E524" s="8"/>
    </row>
    <row r="525">
      <c r="B525" s="8"/>
      <c r="C525" s="8"/>
      <c r="D525" s="8"/>
      <c r="E525" s="8"/>
    </row>
    <row r="526">
      <c r="B526" s="8"/>
      <c r="C526" s="8"/>
      <c r="D526" s="8"/>
      <c r="E526" s="8"/>
    </row>
    <row r="527">
      <c r="B527" s="8"/>
      <c r="C527" s="8"/>
      <c r="D527" s="8"/>
      <c r="E527" s="8"/>
    </row>
    <row r="528">
      <c r="B528" s="8"/>
      <c r="C528" s="8"/>
      <c r="D528" s="8"/>
      <c r="E528" s="8"/>
    </row>
    <row r="529">
      <c r="B529" s="8"/>
      <c r="C529" s="8"/>
      <c r="D529" s="8"/>
      <c r="E529" s="8"/>
    </row>
    <row r="530">
      <c r="B530" s="8"/>
      <c r="C530" s="8"/>
      <c r="D530" s="8"/>
      <c r="E530" s="8"/>
    </row>
    <row r="531">
      <c r="B531" s="8"/>
      <c r="C531" s="8"/>
      <c r="D531" s="8"/>
      <c r="E531" s="8"/>
    </row>
    <row r="532">
      <c r="B532" s="8"/>
      <c r="C532" s="8"/>
      <c r="D532" s="8"/>
      <c r="E532" s="8"/>
    </row>
    <row r="533">
      <c r="B533" s="8"/>
      <c r="C533" s="8"/>
      <c r="D533" s="8"/>
      <c r="E533" s="8"/>
    </row>
    <row r="534">
      <c r="B534" s="8"/>
      <c r="C534" s="8"/>
      <c r="D534" s="8"/>
      <c r="E534" s="8"/>
    </row>
    <row r="535">
      <c r="B535" s="8"/>
      <c r="C535" s="8"/>
      <c r="D535" s="8"/>
      <c r="E535" s="8"/>
    </row>
    <row r="536">
      <c r="B536" s="8"/>
      <c r="C536" s="8"/>
      <c r="D536" s="8"/>
      <c r="E536" s="8"/>
    </row>
    <row r="537">
      <c r="B537" s="8"/>
      <c r="C537" s="8"/>
      <c r="D537" s="8"/>
      <c r="E537" s="8"/>
    </row>
    <row r="538">
      <c r="B538" s="8"/>
      <c r="C538" s="8"/>
      <c r="D538" s="8"/>
      <c r="E538" s="8"/>
    </row>
    <row r="539">
      <c r="B539" s="8"/>
      <c r="C539" s="8"/>
      <c r="D539" s="8"/>
      <c r="E539" s="8"/>
    </row>
    <row r="540">
      <c r="B540" s="8"/>
      <c r="C540" s="8"/>
      <c r="D540" s="8"/>
      <c r="E540" s="8"/>
    </row>
    <row r="541">
      <c r="B541" s="8"/>
      <c r="C541" s="8"/>
      <c r="D541" s="8"/>
      <c r="E541" s="8"/>
    </row>
    <row r="542">
      <c r="B542" s="8"/>
      <c r="C542" s="8"/>
      <c r="D542" s="8"/>
      <c r="E542" s="8"/>
    </row>
    <row r="543">
      <c r="B543" s="8"/>
      <c r="C543" s="8"/>
      <c r="D543" s="8"/>
      <c r="E543" s="8"/>
    </row>
    <row r="544">
      <c r="B544" s="8"/>
      <c r="C544" s="8"/>
      <c r="D544" s="8"/>
      <c r="E544" s="8"/>
    </row>
    <row r="545">
      <c r="B545" s="8"/>
      <c r="C545" s="8"/>
      <c r="D545" s="8"/>
      <c r="E545" s="8"/>
    </row>
    <row r="546">
      <c r="B546" s="8"/>
      <c r="C546" s="8"/>
      <c r="D546" s="8"/>
      <c r="E546" s="8"/>
    </row>
    <row r="547">
      <c r="B547" s="8"/>
      <c r="C547" s="8"/>
      <c r="D547" s="8"/>
      <c r="E547" s="8"/>
    </row>
    <row r="548">
      <c r="B548" s="8"/>
      <c r="C548" s="8"/>
      <c r="D548" s="8"/>
      <c r="E548" s="8"/>
    </row>
    <row r="549">
      <c r="B549" s="8"/>
      <c r="C549" s="8"/>
      <c r="D549" s="8"/>
      <c r="E549" s="8"/>
    </row>
    <row r="550">
      <c r="B550" s="8"/>
      <c r="C550" s="8"/>
      <c r="D550" s="8"/>
      <c r="E550" s="8"/>
    </row>
    <row r="551">
      <c r="B551" s="8"/>
      <c r="C551" s="8"/>
      <c r="D551" s="8"/>
      <c r="E551" s="8"/>
    </row>
    <row r="552">
      <c r="B552" s="8"/>
      <c r="C552" s="8"/>
      <c r="D552" s="8"/>
      <c r="E552" s="8"/>
    </row>
    <row r="553">
      <c r="B553" s="8"/>
      <c r="C553" s="8"/>
      <c r="D553" s="8"/>
      <c r="E553" s="8"/>
    </row>
    <row r="554">
      <c r="B554" s="8"/>
      <c r="C554" s="8"/>
      <c r="D554" s="8"/>
      <c r="E554" s="8"/>
    </row>
    <row r="555">
      <c r="B555" s="8"/>
      <c r="C555" s="8"/>
      <c r="D555" s="8"/>
      <c r="E555" s="8"/>
    </row>
    <row r="556">
      <c r="B556" s="8"/>
      <c r="C556" s="8"/>
      <c r="D556" s="8"/>
      <c r="E556" s="8"/>
    </row>
    <row r="557">
      <c r="B557" s="8"/>
      <c r="C557" s="8"/>
      <c r="D557" s="8"/>
      <c r="E557" s="8"/>
    </row>
    <row r="558">
      <c r="B558" s="8"/>
      <c r="C558" s="8"/>
      <c r="D558" s="8"/>
      <c r="E558" s="8"/>
    </row>
    <row r="559">
      <c r="B559" s="8"/>
      <c r="C559" s="8"/>
      <c r="D559" s="8"/>
      <c r="E559" s="8"/>
    </row>
    <row r="560">
      <c r="B560" s="8"/>
      <c r="C560" s="8"/>
      <c r="D560" s="8"/>
      <c r="E560" s="8"/>
    </row>
    <row r="561">
      <c r="B561" s="8"/>
      <c r="C561" s="8"/>
      <c r="D561" s="8"/>
      <c r="E561" s="8"/>
    </row>
    <row r="562">
      <c r="B562" s="8"/>
      <c r="C562" s="8"/>
      <c r="D562" s="8"/>
      <c r="E562" s="8"/>
    </row>
    <row r="563">
      <c r="B563" s="8"/>
      <c r="C563" s="8"/>
      <c r="D563" s="8"/>
      <c r="E563" s="8"/>
    </row>
    <row r="564">
      <c r="B564" s="8"/>
      <c r="C564" s="8"/>
      <c r="D564" s="8"/>
      <c r="E564" s="8"/>
    </row>
    <row r="565">
      <c r="B565" s="8"/>
      <c r="C565" s="8"/>
      <c r="D565" s="8"/>
      <c r="E565" s="8"/>
    </row>
    <row r="566">
      <c r="B566" s="8"/>
      <c r="C566" s="8"/>
      <c r="D566" s="8"/>
      <c r="E566" s="8"/>
    </row>
    <row r="567">
      <c r="B567" s="8"/>
      <c r="C567" s="8"/>
      <c r="D567" s="8"/>
      <c r="E567" s="8"/>
    </row>
    <row r="568">
      <c r="B568" s="8"/>
      <c r="C568" s="8"/>
      <c r="D568" s="8"/>
      <c r="E568" s="8"/>
    </row>
    <row r="569">
      <c r="B569" s="8"/>
      <c r="C569" s="8"/>
      <c r="D569" s="8"/>
      <c r="E569" s="8"/>
    </row>
    <row r="570">
      <c r="B570" s="8"/>
      <c r="C570" s="8"/>
      <c r="D570" s="8"/>
      <c r="E570" s="8"/>
    </row>
    <row r="571">
      <c r="B571" s="8"/>
      <c r="C571" s="8"/>
      <c r="D571" s="8"/>
      <c r="E571" s="8"/>
    </row>
    <row r="572">
      <c r="B572" s="8"/>
      <c r="C572" s="8"/>
      <c r="D572" s="8"/>
      <c r="E572" s="8"/>
    </row>
    <row r="573">
      <c r="B573" s="8"/>
      <c r="C573" s="8"/>
      <c r="D573" s="8"/>
      <c r="E573" s="8"/>
    </row>
    <row r="574">
      <c r="B574" s="8"/>
      <c r="C574" s="8"/>
      <c r="D574" s="8"/>
      <c r="E574" s="8"/>
    </row>
    <row r="575">
      <c r="B575" s="8"/>
      <c r="C575" s="8"/>
      <c r="D575" s="8"/>
      <c r="E575" s="8"/>
    </row>
    <row r="576">
      <c r="B576" s="8"/>
      <c r="C576" s="8"/>
      <c r="D576" s="8"/>
      <c r="E576" s="8"/>
    </row>
    <row r="577">
      <c r="B577" s="8"/>
      <c r="C577" s="8"/>
      <c r="D577" s="8"/>
      <c r="E577" s="8"/>
    </row>
    <row r="578">
      <c r="B578" s="8"/>
      <c r="C578" s="8"/>
      <c r="D578" s="8"/>
      <c r="E578" s="8"/>
    </row>
    <row r="579">
      <c r="B579" s="8"/>
      <c r="C579" s="8"/>
      <c r="D579" s="8"/>
      <c r="E579" s="8"/>
    </row>
    <row r="580">
      <c r="B580" s="8"/>
      <c r="C580" s="8"/>
      <c r="D580" s="8"/>
      <c r="E580" s="8"/>
    </row>
    <row r="581">
      <c r="B581" s="8"/>
      <c r="C581" s="8"/>
      <c r="D581" s="8"/>
      <c r="E581" s="8"/>
    </row>
    <row r="582">
      <c r="B582" s="8"/>
      <c r="C582" s="8"/>
      <c r="D582" s="8"/>
      <c r="E582" s="8"/>
    </row>
    <row r="583">
      <c r="B583" s="8"/>
      <c r="C583" s="8"/>
      <c r="D583" s="8"/>
      <c r="E583" s="8"/>
    </row>
    <row r="584">
      <c r="B584" s="8"/>
      <c r="C584" s="8"/>
      <c r="D584" s="8"/>
      <c r="E584" s="8"/>
    </row>
    <row r="585">
      <c r="B585" s="8"/>
      <c r="C585" s="8"/>
      <c r="D585" s="8"/>
      <c r="E585" s="8"/>
    </row>
    <row r="586">
      <c r="B586" s="8"/>
      <c r="C586" s="8"/>
      <c r="D586" s="8"/>
      <c r="E586" s="8"/>
    </row>
    <row r="587">
      <c r="B587" s="8"/>
      <c r="C587" s="8"/>
      <c r="D587" s="8"/>
      <c r="E587" s="8"/>
    </row>
    <row r="588">
      <c r="B588" s="8"/>
      <c r="C588" s="8"/>
      <c r="D588" s="8"/>
      <c r="E588" s="8"/>
    </row>
    <row r="589">
      <c r="B589" s="8"/>
      <c r="C589" s="8"/>
      <c r="D589" s="8"/>
      <c r="E589" s="8"/>
    </row>
    <row r="590">
      <c r="B590" s="8"/>
      <c r="C590" s="8"/>
      <c r="D590" s="8"/>
      <c r="E590" s="8"/>
    </row>
    <row r="591">
      <c r="B591" s="8"/>
      <c r="C591" s="8"/>
      <c r="D591" s="8"/>
      <c r="E591" s="8"/>
    </row>
    <row r="592">
      <c r="B592" s="8"/>
      <c r="C592" s="8"/>
      <c r="D592" s="8"/>
      <c r="E592" s="8"/>
    </row>
    <row r="593">
      <c r="B593" s="8"/>
      <c r="C593" s="8"/>
      <c r="D593" s="8"/>
      <c r="E593" s="8"/>
    </row>
    <row r="594">
      <c r="B594" s="8"/>
      <c r="C594" s="8"/>
      <c r="D594" s="8"/>
      <c r="E594" s="8"/>
    </row>
    <row r="595">
      <c r="B595" s="8"/>
      <c r="C595" s="8"/>
      <c r="D595" s="8"/>
      <c r="E595" s="8"/>
    </row>
    <row r="596">
      <c r="B596" s="8"/>
      <c r="C596" s="8"/>
      <c r="D596" s="8"/>
      <c r="E596" s="8"/>
    </row>
    <row r="597">
      <c r="B597" s="8"/>
      <c r="C597" s="8"/>
      <c r="D597" s="8"/>
      <c r="E597" s="8"/>
    </row>
    <row r="598">
      <c r="B598" s="8"/>
      <c r="C598" s="8"/>
      <c r="D598" s="8"/>
      <c r="E598" s="8"/>
    </row>
    <row r="599">
      <c r="B599" s="8"/>
      <c r="C599" s="8"/>
      <c r="D599" s="8"/>
      <c r="E599" s="8"/>
    </row>
    <row r="600">
      <c r="B600" s="8"/>
      <c r="C600" s="8"/>
      <c r="D600" s="8"/>
      <c r="E600" s="8"/>
    </row>
    <row r="601">
      <c r="B601" s="8"/>
      <c r="C601" s="8"/>
      <c r="D601" s="8"/>
      <c r="E601" s="8"/>
    </row>
    <row r="602">
      <c r="B602" s="8"/>
      <c r="C602" s="8"/>
      <c r="D602" s="8"/>
      <c r="E602" s="8"/>
    </row>
    <row r="603">
      <c r="B603" s="8"/>
      <c r="C603" s="8"/>
      <c r="D603" s="8"/>
      <c r="E603" s="8"/>
    </row>
    <row r="604">
      <c r="B604" s="8"/>
      <c r="C604" s="8"/>
      <c r="D604" s="8"/>
      <c r="E604" s="8"/>
    </row>
    <row r="605">
      <c r="B605" s="8"/>
      <c r="C605" s="8"/>
      <c r="D605" s="8"/>
      <c r="E605" s="8"/>
    </row>
    <row r="606">
      <c r="B606" s="8"/>
      <c r="C606" s="8"/>
      <c r="D606" s="8"/>
      <c r="E606" s="8"/>
    </row>
    <row r="607">
      <c r="B607" s="8"/>
      <c r="C607" s="8"/>
      <c r="D607" s="8"/>
      <c r="E607" s="8"/>
    </row>
    <row r="608">
      <c r="B608" s="8"/>
      <c r="C608" s="8"/>
      <c r="D608" s="8"/>
      <c r="E608" s="8"/>
    </row>
    <row r="609">
      <c r="B609" s="8"/>
      <c r="C609" s="8"/>
      <c r="D609" s="8"/>
      <c r="E609" s="8"/>
    </row>
    <row r="610">
      <c r="B610" s="8"/>
      <c r="C610" s="8"/>
      <c r="D610" s="8"/>
      <c r="E610" s="8"/>
    </row>
    <row r="611">
      <c r="B611" s="8"/>
      <c r="C611" s="8"/>
      <c r="D611" s="8"/>
      <c r="E611" s="8"/>
    </row>
    <row r="612">
      <c r="B612" s="8"/>
      <c r="C612" s="8"/>
      <c r="D612" s="8"/>
      <c r="E612" s="8"/>
    </row>
    <row r="613">
      <c r="B613" s="8"/>
      <c r="C613" s="8"/>
      <c r="D613" s="8"/>
      <c r="E613" s="8"/>
    </row>
    <row r="614">
      <c r="B614" s="8"/>
      <c r="C614" s="8"/>
      <c r="D614" s="8"/>
      <c r="E614" s="8"/>
    </row>
    <row r="615">
      <c r="B615" s="8"/>
      <c r="C615" s="8"/>
      <c r="D615" s="8"/>
      <c r="E615" s="8"/>
    </row>
    <row r="616">
      <c r="B616" s="8"/>
      <c r="C616" s="8"/>
      <c r="D616" s="8"/>
      <c r="E616" s="8"/>
    </row>
    <row r="617">
      <c r="B617" s="8"/>
      <c r="C617" s="8"/>
      <c r="D617" s="8"/>
      <c r="E617" s="8"/>
    </row>
    <row r="618">
      <c r="B618" s="8"/>
      <c r="C618" s="8"/>
      <c r="D618" s="8"/>
      <c r="E618" s="8"/>
    </row>
    <row r="619">
      <c r="B619" s="8"/>
      <c r="C619" s="8"/>
      <c r="D619" s="8"/>
      <c r="E619" s="8"/>
    </row>
    <row r="620">
      <c r="B620" s="8"/>
      <c r="C620" s="8"/>
      <c r="D620" s="8"/>
      <c r="E620" s="8"/>
    </row>
    <row r="621">
      <c r="B621" s="8"/>
      <c r="C621" s="8"/>
      <c r="D621" s="8"/>
      <c r="E621" s="8"/>
    </row>
    <row r="622">
      <c r="B622" s="8"/>
      <c r="C622" s="8"/>
      <c r="D622" s="8"/>
      <c r="E622" s="8"/>
    </row>
    <row r="623">
      <c r="B623" s="8"/>
      <c r="C623" s="8"/>
      <c r="D623" s="8"/>
      <c r="E623" s="8"/>
    </row>
    <row r="624">
      <c r="B624" s="8"/>
      <c r="C624" s="8"/>
      <c r="D624" s="8"/>
      <c r="E624" s="8"/>
    </row>
    <row r="625">
      <c r="B625" s="8"/>
      <c r="C625" s="8"/>
      <c r="D625" s="8"/>
      <c r="E625" s="8"/>
    </row>
    <row r="626">
      <c r="B626" s="8"/>
      <c r="C626" s="8"/>
      <c r="D626" s="8"/>
      <c r="E626" s="8"/>
    </row>
    <row r="627">
      <c r="B627" s="8"/>
      <c r="C627" s="8"/>
      <c r="D627" s="8"/>
      <c r="E627" s="8"/>
    </row>
    <row r="628">
      <c r="B628" s="8"/>
      <c r="C628" s="8"/>
      <c r="D628" s="8"/>
      <c r="E628" s="8"/>
    </row>
    <row r="629">
      <c r="B629" s="8"/>
      <c r="C629" s="8"/>
      <c r="D629" s="8"/>
      <c r="E629" s="8"/>
    </row>
    <row r="630">
      <c r="B630" s="8"/>
      <c r="C630" s="8"/>
      <c r="D630" s="8"/>
      <c r="E630" s="8"/>
    </row>
    <row r="631">
      <c r="B631" s="8"/>
      <c r="C631" s="8"/>
      <c r="D631" s="8"/>
      <c r="E631" s="8"/>
    </row>
    <row r="632">
      <c r="B632" s="8"/>
      <c r="C632" s="8"/>
      <c r="D632" s="8"/>
      <c r="E632" s="8"/>
    </row>
    <row r="633">
      <c r="B633" s="8"/>
      <c r="C633" s="8"/>
      <c r="D633" s="8"/>
      <c r="E633" s="8"/>
    </row>
    <row r="634">
      <c r="B634" s="8"/>
      <c r="C634" s="8"/>
      <c r="D634" s="8"/>
      <c r="E634" s="8"/>
    </row>
    <row r="635">
      <c r="B635" s="8"/>
      <c r="C635" s="8"/>
      <c r="D635" s="8"/>
      <c r="E635" s="8"/>
    </row>
    <row r="636">
      <c r="B636" s="8"/>
      <c r="C636" s="8"/>
      <c r="D636" s="8"/>
      <c r="E636" s="8"/>
    </row>
    <row r="637">
      <c r="B637" s="8"/>
      <c r="C637" s="8"/>
      <c r="D637" s="8"/>
      <c r="E637" s="8"/>
    </row>
    <row r="638">
      <c r="B638" s="8"/>
      <c r="C638" s="8"/>
      <c r="D638" s="8"/>
      <c r="E638" s="8"/>
    </row>
    <row r="639">
      <c r="B639" s="8"/>
      <c r="C639" s="8"/>
      <c r="D639" s="8"/>
      <c r="E639" s="8"/>
    </row>
    <row r="640">
      <c r="B640" s="8"/>
      <c r="C640" s="8"/>
      <c r="D640" s="8"/>
      <c r="E640" s="8"/>
    </row>
    <row r="641">
      <c r="B641" s="8"/>
      <c r="C641" s="8"/>
      <c r="D641" s="8"/>
      <c r="E641" s="8"/>
    </row>
    <row r="642">
      <c r="B642" s="8"/>
      <c r="C642" s="8"/>
      <c r="D642" s="8"/>
      <c r="E642" s="8"/>
    </row>
    <row r="643">
      <c r="B643" s="8"/>
      <c r="C643" s="8"/>
      <c r="D643" s="8"/>
      <c r="E643" s="8"/>
    </row>
    <row r="644">
      <c r="B644" s="8"/>
      <c r="C644" s="8"/>
      <c r="D644" s="8"/>
      <c r="E644" s="8"/>
    </row>
    <row r="645">
      <c r="B645" s="8"/>
      <c r="C645" s="8"/>
      <c r="D645" s="8"/>
      <c r="E645" s="8"/>
    </row>
    <row r="646">
      <c r="B646" s="8"/>
      <c r="C646" s="8"/>
      <c r="D646" s="8"/>
      <c r="E646" s="8"/>
    </row>
    <row r="647">
      <c r="B647" s="8"/>
      <c r="C647" s="8"/>
      <c r="D647" s="8"/>
      <c r="E647" s="8"/>
    </row>
    <row r="648">
      <c r="B648" s="8"/>
      <c r="C648" s="8"/>
      <c r="D648" s="8"/>
      <c r="E648" s="8"/>
    </row>
    <row r="649">
      <c r="B649" s="8"/>
      <c r="C649" s="8"/>
      <c r="D649" s="8"/>
      <c r="E649" s="8"/>
    </row>
    <row r="650">
      <c r="B650" s="8"/>
      <c r="C650" s="8"/>
      <c r="D650" s="8"/>
      <c r="E650" s="8"/>
    </row>
    <row r="651">
      <c r="B651" s="8"/>
      <c r="C651" s="8"/>
      <c r="D651" s="8"/>
      <c r="E651" s="8"/>
    </row>
    <row r="652">
      <c r="B652" s="8"/>
      <c r="C652" s="8"/>
      <c r="D652" s="8"/>
      <c r="E652" s="8"/>
    </row>
    <row r="653">
      <c r="B653" s="8"/>
      <c r="C653" s="8"/>
      <c r="D653" s="8"/>
      <c r="E653" s="8"/>
    </row>
    <row r="654">
      <c r="B654" s="8"/>
      <c r="C654" s="8"/>
      <c r="D654" s="8"/>
      <c r="E654" s="8"/>
    </row>
    <row r="655">
      <c r="B655" s="8"/>
      <c r="C655" s="8"/>
      <c r="D655" s="8"/>
      <c r="E655" s="8"/>
    </row>
    <row r="656">
      <c r="B656" s="8"/>
      <c r="C656" s="8"/>
      <c r="D656" s="8"/>
      <c r="E656" s="8"/>
    </row>
    <row r="657">
      <c r="B657" s="8"/>
      <c r="C657" s="8"/>
      <c r="D657" s="8"/>
      <c r="E657" s="8"/>
    </row>
    <row r="658">
      <c r="B658" s="8"/>
      <c r="C658" s="8"/>
      <c r="D658" s="8"/>
      <c r="E658" s="8"/>
    </row>
    <row r="659">
      <c r="B659" s="8"/>
      <c r="C659" s="8"/>
      <c r="D659" s="8"/>
      <c r="E659" s="8"/>
    </row>
    <row r="660">
      <c r="B660" s="8"/>
      <c r="C660" s="8"/>
      <c r="D660" s="8"/>
      <c r="E660" s="8"/>
    </row>
    <row r="661">
      <c r="B661" s="8"/>
      <c r="C661" s="8"/>
      <c r="D661" s="8"/>
      <c r="E661" s="8"/>
    </row>
    <row r="662">
      <c r="B662" s="8"/>
      <c r="C662" s="8"/>
      <c r="D662" s="8"/>
      <c r="E662" s="8"/>
    </row>
    <row r="663">
      <c r="B663" s="8"/>
      <c r="C663" s="8"/>
      <c r="D663" s="8"/>
      <c r="E663" s="8"/>
    </row>
    <row r="664">
      <c r="B664" s="8"/>
      <c r="C664" s="8"/>
      <c r="D664" s="8"/>
      <c r="E664" s="8"/>
    </row>
    <row r="665">
      <c r="B665" s="8"/>
      <c r="C665" s="8"/>
      <c r="D665" s="8"/>
      <c r="E665" s="8"/>
    </row>
    <row r="666">
      <c r="B666" s="8"/>
      <c r="C666" s="8"/>
      <c r="D666" s="8"/>
      <c r="E666" s="8"/>
    </row>
    <row r="667">
      <c r="B667" s="8"/>
      <c r="C667" s="8"/>
      <c r="D667" s="8"/>
      <c r="E667" s="8"/>
    </row>
    <row r="668">
      <c r="B668" s="8"/>
      <c r="C668" s="8"/>
      <c r="D668" s="8"/>
      <c r="E668" s="8"/>
    </row>
    <row r="669">
      <c r="B669" s="8"/>
      <c r="C669" s="8"/>
      <c r="D669" s="8"/>
      <c r="E669" s="8"/>
    </row>
    <row r="670">
      <c r="B670" s="8"/>
      <c r="C670" s="8"/>
      <c r="D670" s="8"/>
      <c r="E670" s="8"/>
    </row>
    <row r="671">
      <c r="B671" s="8"/>
      <c r="C671" s="8"/>
      <c r="D671" s="8"/>
      <c r="E671" s="8"/>
    </row>
    <row r="672">
      <c r="B672" s="8"/>
      <c r="C672" s="8"/>
      <c r="D672" s="8"/>
      <c r="E672" s="8"/>
    </row>
    <row r="673">
      <c r="B673" s="8"/>
      <c r="C673" s="8"/>
      <c r="D673" s="8"/>
      <c r="E673" s="8"/>
    </row>
    <row r="674">
      <c r="B674" s="8"/>
      <c r="C674" s="8"/>
      <c r="D674" s="8"/>
      <c r="E674" s="8"/>
    </row>
    <row r="675">
      <c r="B675" s="8"/>
      <c r="C675" s="8"/>
      <c r="D675" s="8"/>
      <c r="E675" s="8"/>
    </row>
    <row r="676">
      <c r="B676" s="8"/>
      <c r="C676" s="8"/>
      <c r="D676" s="8"/>
      <c r="E676" s="8"/>
    </row>
    <row r="677">
      <c r="B677" s="8"/>
      <c r="C677" s="8"/>
      <c r="D677" s="8"/>
      <c r="E677" s="8"/>
    </row>
    <row r="678">
      <c r="B678" s="8"/>
      <c r="C678" s="8"/>
      <c r="D678" s="8"/>
      <c r="E678" s="8"/>
    </row>
    <row r="679">
      <c r="B679" s="8"/>
      <c r="C679" s="8"/>
      <c r="D679" s="8"/>
      <c r="E679" s="8"/>
    </row>
    <row r="680">
      <c r="B680" s="8"/>
      <c r="C680" s="8"/>
      <c r="D680" s="8"/>
      <c r="E680" s="8"/>
    </row>
    <row r="681">
      <c r="B681" s="8"/>
      <c r="C681" s="8"/>
      <c r="D681" s="8"/>
      <c r="E681" s="8"/>
    </row>
    <row r="682">
      <c r="B682" s="8"/>
      <c r="C682" s="8"/>
      <c r="D682" s="8"/>
      <c r="E682" s="8"/>
    </row>
    <row r="683">
      <c r="B683" s="8"/>
      <c r="C683" s="8"/>
      <c r="D683" s="8"/>
      <c r="E683" s="8"/>
    </row>
    <row r="684">
      <c r="B684" s="8"/>
      <c r="C684" s="8"/>
      <c r="D684" s="8"/>
      <c r="E684" s="8"/>
    </row>
    <row r="685">
      <c r="B685" s="8"/>
      <c r="C685" s="8"/>
      <c r="D685" s="8"/>
      <c r="E685" s="8"/>
    </row>
    <row r="686">
      <c r="B686" s="8"/>
      <c r="C686" s="8"/>
      <c r="D686" s="8"/>
      <c r="E686" s="8"/>
    </row>
    <row r="687">
      <c r="B687" s="8"/>
      <c r="C687" s="8"/>
      <c r="D687" s="8"/>
      <c r="E687" s="8"/>
    </row>
    <row r="688">
      <c r="B688" s="8"/>
      <c r="C688" s="8"/>
      <c r="D688" s="8"/>
      <c r="E688" s="8"/>
    </row>
    <row r="689">
      <c r="B689" s="8"/>
      <c r="C689" s="8"/>
      <c r="D689" s="8"/>
      <c r="E689" s="8"/>
    </row>
    <row r="690">
      <c r="B690" s="8"/>
      <c r="C690" s="8"/>
      <c r="D690" s="8"/>
      <c r="E690" s="8"/>
    </row>
    <row r="691">
      <c r="B691" s="8"/>
      <c r="C691" s="8"/>
      <c r="D691" s="8"/>
      <c r="E691" s="8"/>
    </row>
    <row r="692">
      <c r="B692" s="8"/>
      <c r="C692" s="8"/>
      <c r="D692" s="8"/>
      <c r="E692" s="8"/>
    </row>
    <row r="693">
      <c r="B693" s="8"/>
      <c r="C693" s="8"/>
      <c r="D693" s="8"/>
      <c r="E693" s="8"/>
    </row>
    <row r="694">
      <c r="B694" s="8"/>
      <c r="C694" s="8"/>
      <c r="D694" s="8"/>
      <c r="E694" s="8"/>
    </row>
    <row r="695">
      <c r="B695" s="8"/>
      <c r="C695" s="8"/>
      <c r="D695" s="8"/>
      <c r="E695" s="8"/>
    </row>
    <row r="696">
      <c r="B696" s="8"/>
      <c r="C696" s="8"/>
      <c r="D696" s="8"/>
      <c r="E696" s="8"/>
    </row>
    <row r="697">
      <c r="B697" s="8"/>
      <c r="C697" s="8"/>
      <c r="D697" s="8"/>
      <c r="E697" s="8"/>
    </row>
    <row r="698">
      <c r="B698" s="8"/>
      <c r="C698" s="8"/>
      <c r="D698" s="8"/>
      <c r="E698" s="8"/>
    </row>
    <row r="699">
      <c r="B699" s="8"/>
      <c r="C699" s="8"/>
      <c r="D699" s="8"/>
      <c r="E699" s="8"/>
    </row>
    <row r="700">
      <c r="B700" s="8"/>
      <c r="C700" s="8"/>
      <c r="D700" s="8"/>
      <c r="E700" s="8"/>
    </row>
    <row r="701">
      <c r="B701" s="8"/>
      <c r="C701" s="8"/>
      <c r="D701" s="8"/>
      <c r="E701" s="8"/>
    </row>
    <row r="702">
      <c r="B702" s="8"/>
      <c r="C702" s="8"/>
      <c r="D702" s="8"/>
      <c r="E702" s="8"/>
    </row>
    <row r="703">
      <c r="B703" s="8"/>
      <c r="C703" s="8"/>
      <c r="D703" s="8"/>
      <c r="E703" s="8"/>
    </row>
    <row r="704">
      <c r="B704" s="8"/>
      <c r="C704" s="8"/>
      <c r="D704" s="8"/>
      <c r="E704" s="8"/>
    </row>
    <row r="705">
      <c r="B705" s="8"/>
      <c r="C705" s="8"/>
      <c r="D705" s="8"/>
      <c r="E705" s="8"/>
    </row>
    <row r="706">
      <c r="B706" s="8"/>
      <c r="C706" s="8"/>
      <c r="D706" s="8"/>
      <c r="E706" s="8"/>
    </row>
    <row r="707">
      <c r="B707" s="8"/>
      <c r="C707" s="8"/>
      <c r="D707" s="8"/>
      <c r="E707" s="8"/>
    </row>
    <row r="708">
      <c r="B708" s="8"/>
      <c r="C708" s="8"/>
      <c r="D708" s="8"/>
      <c r="E708" s="8"/>
    </row>
    <row r="709">
      <c r="B709" s="8"/>
      <c r="C709" s="8"/>
      <c r="D709" s="8"/>
      <c r="E709" s="8"/>
    </row>
    <row r="710">
      <c r="B710" s="8"/>
      <c r="C710" s="8"/>
      <c r="D710" s="8"/>
      <c r="E710" s="8"/>
    </row>
    <row r="711">
      <c r="B711" s="8"/>
      <c r="C711" s="8"/>
      <c r="D711" s="8"/>
      <c r="E711" s="8"/>
    </row>
    <row r="712">
      <c r="B712" s="8"/>
      <c r="C712" s="8"/>
      <c r="D712" s="8"/>
      <c r="E712" s="8"/>
    </row>
    <row r="713">
      <c r="B713" s="8"/>
      <c r="C713" s="8"/>
      <c r="D713" s="8"/>
      <c r="E713" s="8"/>
    </row>
    <row r="714">
      <c r="B714" s="8"/>
      <c r="C714" s="8"/>
      <c r="D714" s="8"/>
      <c r="E714" s="8"/>
    </row>
    <row r="715">
      <c r="B715" s="8"/>
      <c r="C715" s="8"/>
      <c r="D715" s="8"/>
      <c r="E715" s="8"/>
    </row>
    <row r="716">
      <c r="B716" s="8"/>
      <c r="C716" s="8"/>
      <c r="D716" s="8"/>
      <c r="E716" s="8"/>
    </row>
    <row r="717">
      <c r="B717" s="8"/>
      <c r="C717" s="8"/>
      <c r="D717" s="8"/>
      <c r="E717" s="8"/>
    </row>
    <row r="718">
      <c r="B718" s="8"/>
      <c r="C718" s="8"/>
      <c r="D718" s="8"/>
      <c r="E718" s="8"/>
    </row>
    <row r="719">
      <c r="B719" s="8"/>
      <c r="C719" s="8"/>
      <c r="D719" s="8"/>
      <c r="E719" s="8"/>
    </row>
    <row r="720">
      <c r="B720" s="8"/>
      <c r="C720" s="8"/>
      <c r="D720" s="8"/>
      <c r="E720" s="8"/>
    </row>
    <row r="721">
      <c r="B721" s="8"/>
      <c r="C721" s="8"/>
      <c r="D721" s="8"/>
      <c r="E721" s="8"/>
    </row>
    <row r="722">
      <c r="B722" s="8"/>
      <c r="C722" s="8"/>
      <c r="D722" s="8"/>
      <c r="E722" s="8"/>
    </row>
    <row r="723">
      <c r="B723" s="8"/>
      <c r="C723" s="8"/>
      <c r="D723" s="8"/>
      <c r="E723" s="8"/>
    </row>
    <row r="724">
      <c r="B724" s="8"/>
      <c r="C724" s="8"/>
      <c r="D724" s="8"/>
      <c r="E724" s="8"/>
    </row>
    <row r="725">
      <c r="B725" s="8"/>
      <c r="C725" s="8"/>
      <c r="D725" s="8"/>
      <c r="E725" s="8"/>
    </row>
    <row r="726">
      <c r="B726" s="8"/>
      <c r="C726" s="8"/>
      <c r="D726" s="8"/>
      <c r="E726" s="8"/>
    </row>
    <row r="727">
      <c r="B727" s="8"/>
      <c r="C727" s="8"/>
      <c r="D727" s="8"/>
      <c r="E727" s="8"/>
    </row>
    <row r="728">
      <c r="B728" s="8"/>
      <c r="C728" s="8"/>
      <c r="D728" s="8"/>
      <c r="E728" s="8"/>
    </row>
    <row r="729">
      <c r="B729" s="8"/>
      <c r="C729" s="8"/>
      <c r="D729" s="8"/>
      <c r="E729" s="8"/>
    </row>
    <row r="730">
      <c r="B730" s="8"/>
      <c r="C730" s="8"/>
      <c r="D730" s="8"/>
      <c r="E730" s="8"/>
    </row>
    <row r="731">
      <c r="B731" s="8"/>
      <c r="C731" s="8"/>
      <c r="D731" s="8"/>
      <c r="E731" s="8"/>
    </row>
    <row r="732">
      <c r="B732" s="8"/>
      <c r="C732" s="8"/>
      <c r="D732" s="8"/>
      <c r="E732" s="8"/>
    </row>
    <row r="733">
      <c r="B733" s="8"/>
      <c r="C733" s="8"/>
      <c r="D733" s="8"/>
      <c r="E733" s="8"/>
    </row>
    <row r="734">
      <c r="B734" s="8"/>
      <c r="C734" s="8"/>
      <c r="D734" s="8"/>
      <c r="E734" s="8"/>
    </row>
    <row r="735">
      <c r="B735" s="8"/>
      <c r="C735" s="8"/>
      <c r="D735" s="8"/>
      <c r="E735" s="8"/>
    </row>
    <row r="736">
      <c r="B736" s="8"/>
      <c r="C736" s="8"/>
      <c r="D736" s="8"/>
      <c r="E736" s="8"/>
    </row>
    <row r="737">
      <c r="B737" s="8"/>
      <c r="C737" s="8"/>
      <c r="D737" s="8"/>
      <c r="E737" s="8"/>
    </row>
    <row r="738">
      <c r="B738" s="8"/>
      <c r="C738" s="8"/>
      <c r="D738" s="8"/>
      <c r="E738" s="8"/>
    </row>
    <row r="739">
      <c r="B739" s="8"/>
      <c r="C739" s="8"/>
      <c r="D739" s="8"/>
      <c r="E739" s="8"/>
    </row>
    <row r="740">
      <c r="B740" s="8"/>
      <c r="C740" s="8"/>
      <c r="D740" s="8"/>
      <c r="E740" s="8"/>
    </row>
    <row r="741">
      <c r="B741" s="8"/>
      <c r="C741" s="8"/>
      <c r="D741" s="8"/>
      <c r="E741" s="8"/>
    </row>
    <row r="742">
      <c r="B742" s="8"/>
      <c r="C742" s="8"/>
      <c r="D742" s="8"/>
      <c r="E742" s="8"/>
    </row>
    <row r="743">
      <c r="B743" s="8"/>
      <c r="C743" s="8"/>
      <c r="D743" s="8"/>
      <c r="E743" s="8"/>
    </row>
    <row r="744">
      <c r="B744" s="8"/>
      <c r="C744" s="8"/>
      <c r="D744" s="8"/>
      <c r="E744" s="8"/>
    </row>
    <row r="745">
      <c r="B745" s="8"/>
      <c r="C745" s="8"/>
      <c r="D745" s="8"/>
      <c r="E745" s="8"/>
    </row>
    <row r="746">
      <c r="B746" s="8"/>
      <c r="C746" s="8"/>
      <c r="D746" s="8"/>
      <c r="E746" s="8"/>
    </row>
    <row r="747">
      <c r="B747" s="8"/>
      <c r="C747" s="8"/>
      <c r="D747" s="8"/>
      <c r="E747" s="8"/>
    </row>
    <row r="748">
      <c r="B748" s="8"/>
      <c r="C748" s="8"/>
      <c r="D748" s="8"/>
      <c r="E748" s="8"/>
    </row>
    <row r="749">
      <c r="B749" s="8"/>
      <c r="C749" s="8"/>
      <c r="D749" s="8"/>
      <c r="E749" s="8"/>
    </row>
    <row r="750">
      <c r="B750" s="8"/>
      <c r="C750" s="8"/>
      <c r="D750" s="8"/>
      <c r="E750" s="8"/>
    </row>
    <row r="751">
      <c r="B751" s="8"/>
      <c r="C751" s="8"/>
      <c r="D751" s="8"/>
      <c r="E751" s="8"/>
    </row>
    <row r="752">
      <c r="B752" s="8"/>
      <c r="C752" s="8"/>
      <c r="D752" s="8"/>
      <c r="E752" s="8"/>
    </row>
    <row r="753">
      <c r="B753" s="8"/>
      <c r="C753" s="8"/>
      <c r="D753" s="8"/>
      <c r="E753" s="8"/>
    </row>
    <row r="754">
      <c r="B754" s="8"/>
      <c r="C754" s="8"/>
      <c r="D754" s="8"/>
      <c r="E754" s="8"/>
    </row>
    <row r="755">
      <c r="B755" s="8"/>
      <c r="C755" s="8"/>
      <c r="D755" s="8"/>
      <c r="E755" s="8"/>
    </row>
    <row r="756">
      <c r="B756" s="8"/>
      <c r="C756" s="8"/>
      <c r="D756" s="8"/>
      <c r="E756" s="8"/>
    </row>
    <row r="757">
      <c r="B757" s="8"/>
      <c r="C757" s="8"/>
      <c r="D757" s="8"/>
      <c r="E757" s="8"/>
    </row>
    <row r="758">
      <c r="B758" s="8"/>
      <c r="C758" s="8"/>
      <c r="D758" s="8"/>
      <c r="E758" s="8"/>
    </row>
    <row r="759">
      <c r="B759" s="8"/>
      <c r="C759" s="8"/>
      <c r="D759" s="8"/>
      <c r="E759" s="8"/>
    </row>
    <row r="760">
      <c r="B760" s="8"/>
      <c r="C760" s="8"/>
      <c r="D760" s="8"/>
      <c r="E760" s="8"/>
    </row>
    <row r="761">
      <c r="B761" s="8"/>
      <c r="C761" s="8"/>
      <c r="D761" s="8"/>
      <c r="E761" s="8"/>
    </row>
    <row r="762">
      <c r="B762" s="8"/>
      <c r="C762" s="8"/>
      <c r="D762" s="8"/>
      <c r="E762" s="8"/>
    </row>
    <row r="763">
      <c r="B763" s="8"/>
      <c r="C763" s="8"/>
      <c r="D763" s="8"/>
      <c r="E763" s="8"/>
    </row>
    <row r="764">
      <c r="B764" s="8"/>
      <c r="C764" s="8"/>
      <c r="D764" s="8"/>
      <c r="E764" s="8"/>
    </row>
    <row r="765">
      <c r="B765" s="8"/>
      <c r="C765" s="8"/>
      <c r="D765" s="8"/>
      <c r="E765" s="8"/>
    </row>
    <row r="766">
      <c r="B766" s="8"/>
      <c r="C766" s="8"/>
      <c r="D766" s="8"/>
      <c r="E766" s="8"/>
    </row>
    <row r="767">
      <c r="B767" s="8"/>
      <c r="C767" s="8"/>
      <c r="D767" s="8"/>
      <c r="E767" s="8"/>
    </row>
    <row r="768">
      <c r="B768" s="8"/>
      <c r="C768" s="8"/>
      <c r="D768" s="8"/>
      <c r="E768" s="8"/>
    </row>
    <row r="769">
      <c r="B769" s="8"/>
      <c r="C769" s="8"/>
      <c r="D769" s="8"/>
      <c r="E769" s="8"/>
    </row>
    <row r="770">
      <c r="B770" s="8"/>
      <c r="C770" s="8"/>
      <c r="D770" s="8"/>
      <c r="E770" s="8"/>
    </row>
    <row r="771">
      <c r="B771" s="8"/>
      <c r="C771" s="8"/>
      <c r="D771" s="8"/>
      <c r="E771" s="8"/>
    </row>
    <row r="772">
      <c r="B772" s="8"/>
      <c r="C772" s="8"/>
      <c r="D772" s="8"/>
      <c r="E772" s="8"/>
    </row>
    <row r="773">
      <c r="B773" s="8"/>
      <c r="C773" s="8"/>
      <c r="D773" s="8"/>
      <c r="E773" s="8"/>
    </row>
    <row r="774">
      <c r="B774" s="8"/>
      <c r="C774" s="8"/>
      <c r="D774" s="8"/>
      <c r="E774" s="8"/>
    </row>
    <row r="775">
      <c r="B775" s="8"/>
      <c r="C775" s="8"/>
      <c r="D775" s="8"/>
      <c r="E775" s="8"/>
    </row>
    <row r="776">
      <c r="B776" s="8"/>
      <c r="C776" s="8"/>
      <c r="D776" s="8"/>
      <c r="E776" s="8"/>
    </row>
    <row r="777">
      <c r="B777" s="8"/>
      <c r="C777" s="8"/>
      <c r="D777" s="8"/>
      <c r="E777" s="8"/>
    </row>
    <row r="778">
      <c r="B778" s="8"/>
      <c r="C778" s="8"/>
      <c r="D778" s="8"/>
      <c r="E778" s="8"/>
    </row>
    <row r="779">
      <c r="B779" s="8"/>
      <c r="C779" s="8"/>
      <c r="D779" s="8"/>
      <c r="E779" s="8"/>
    </row>
    <row r="780">
      <c r="B780" s="8"/>
      <c r="C780" s="8"/>
      <c r="D780" s="8"/>
      <c r="E780" s="8"/>
    </row>
    <row r="781">
      <c r="B781" s="8"/>
      <c r="C781" s="8"/>
      <c r="D781" s="8"/>
      <c r="E781" s="8"/>
    </row>
    <row r="782">
      <c r="B782" s="8"/>
      <c r="C782" s="8"/>
      <c r="D782" s="8"/>
      <c r="E782" s="8"/>
    </row>
    <row r="783">
      <c r="B783" s="8"/>
      <c r="C783" s="8"/>
      <c r="D783" s="8"/>
      <c r="E783" s="8"/>
    </row>
    <row r="784">
      <c r="B784" s="8"/>
      <c r="C784" s="8"/>
      <c r="D784" s="8"/>
      <c r="E784" s="8"/>
    </row>
    <row r="785">
      <c r="B785" s="8"/>
      <c r="C785" s="8"/>
      <c r="D785" s="8"/>
      <c r="E785" s="8"/>
    </row>
    <row r="786">
      <c r="B786" s="8"/>
      <c r="C786" s="8"/>
      <c r="D786" s="8"/>
      <c r="E786" s="8"/>
    </row>
    <row r="787">
      <c r="B787" s="8"/>
      <c r="C787" s="8"/>
      <c r="D787" s="8"/>
      <c r="E787" s="8"/>
    </row>
    <row r="788">
      <c r="B788" s="8"/>
      <c r="C788" s="8"/>
      <c r="D788" s="8"/>
      <c r="E788" s="8"/>
    </row>
    <row r="789">
      <c r="B789" s="8"/>
      <c r="C789" s="8"/>
      <c r="D789" s="8"/>
      <c r="E789" s="8"/>
    </row>
    <row r="790">
      <c r="B790" s="8"/>
      <c r="C790" s="8"/>
      <c r="D790" s="8"/>
      <c r="E790" s="8"/>
    </row>
    <row r="791">
      <c r="B791" s="8"/>
      <c r="C791" s="8"/>
      <c r="D791" s="8"/>
      <c r="E791" s="8"/>
    </row>
    <row r="792">
      <c r="B792" s="8"/>
      <c r="C792" s="8"/>
      <c r="D792" s="8"/>
      <c r="E792" s="8"/>
    </row>
    <row r="793">
      <c r="B793" s="8"/>
      <c r="C793" s="8"/>
      <c r="D793" s="8"/>
      <c r="E793" s="8"/>
    </row>
    <row r="794">
      <c r="B794" s="8"/>
      <c r="C794" s="8"/>
      <c r="D794" s="8"/>
      <c r="E794" s="8"/>
    </row>
    <row r="795">
      <c r="B795" s="8"/>
      <c r="C795" s="8"/>
      <c r="D795" s="8"/>
      <c r="E795" s="8"/>
    </row>
    <row r="796">
      <c r="B796" s="8"/>
      <c r="C796" s="8"/>
      <c r="D796" s="8"/>
      <c r="E796" s="8"/>
    </row>
    <row r="797">
      <c r="B797" s="8"/>
      <c r="C797" s="8"/>
      <c r="D797" s="8"/>
      <c r="E797" s="8"/>
    </row>
    <row r="798">
      <c r="B798" s="8"/>
      <c r="C798" s="8"/>
      <c r="D798" s="8"/>
      <c r="E798" s="8"/>
    </row>
    <row r="799">
      <c r="B799" s="8"/>
      <c r="C799" s="8"/>
      <c r="D799" s="8"/>
      <c r="E799" s="8"/>
    </row>
    <row r="800">
      <c r="B800" s="8"/>
      <c r="C800" s="8"/>
      <c r="D800" s="8"/>
      <c r="E800" s="8"/>
    </row>
    <row r="801">
      <c r="B801" s="8"/>
      <c r="C801" s="8"/>
      <c r="D801" s="8"/>
      <c r="E801" s="8"/>
    </row>
    <row r="802">
      <c r="B802" s="8"/>
      <c r="C802" s="8"/>
      <c r="D802" s="8"/>
      <c r="E802" s="8"/>
    </row>
    <row r="803">
      <c r="B803" s="8"/>
      <c r="C803" s="8"/>
      <c r="D803" s="8"/>
      <c r="E803" s="8"/>
    </row>
    <row r="804">
      <c r="B804" s="8"/>
      <c r="C804" s="8"/>
      <c r="D804" s="8"/>
      <c r="E804" s="8"/>
    </row>
    <row r="805">
      <c r="B805" s="8"/>
      <c r="C805" s="8"/>
      <c r="D805" s="8"/>
      <c r="E805" s="8"/>
    </row>
    <row r="806">
      <c r="B806" s="8"/>
      <c r="C806" s="8"/>
      <c r="D806" s="8"/>
      <c r="E806" s="8"/>
    </row>
    <row r="807">
      <c r="B807" s="8"/>
      <c r="C807" s="8"/>
      <c r="D807" s="8"/>
      <c r="E807" s="8"/>
    </row>
    <row r="808">
      <c r="B808" s="8"/>
      <c r="C808" s="8"/>
      <c r="D808" s="8"/>
      <c r="E808" s="8"/>
    </row>
    <row r="809">
      <c r="B809" s="8"/>
      <c r="C809" s="8"/>
      <c r="D809" s="8"/>
      <c r="E809" s="8"/>
    </row>
    <row r="810">
      <c r="B810" s="8"/>
      <c r="C810" s="8"/>
      <c r="D810" s="8"/>
      <c r="E810" s="8"/>
    </row>
    <row r="811">
      <c r="B811" s="8"/>
      <c r="C811" s="8"/>
      <c r="D811" s="8"/>
      <c r="E811" s="8"/>
    </row>
    <row r="812">
      <c r="B812" s="8"/>
      <c r="C812" s="8"/>
      <c r="D812" s="8"/>
      <c r="E812" s="8"/>
    </row>
    <row r="813">
      <c r="B813" s="8"/>
      <c r="C813" s="8"/>
      <c r="D813" s="8"/>
      <c r="E813" s="8"/>
    </row>
    <row r="814">
      <c r="B814" s="8"/>
      <c r="C814" s="8"/>
      <c r="D814" s="8"/>
      <c r="E814" s="8"/>
    </row>
    <row r="815">
      <c r="B815" s="8"/>
      <c r="C815" s="8"/>
      <c r="D815" s="8"/>
      <c r="E815" s="8"/>
    </row>
    <row r="816">
      <c r="B816" s="8"/>
      <c r="C816" s="8"/>
      <c r="D816" s="8"/>
      <c r="E816" s="8"/>
    </row>
    <row r="817">
      <c r="B817" s="8"/>
      <c r="C817" s="8"/>
      <c r="D817" s="8"/>
      <c r="E817" s="8"/>
    </row>
    <row r="818">
      <c r="B818" s="8"/>
      <c r="C818" s="8"/>
      <c r="D818" s="8"/>
      <c r="E818" s="8"/>
    </row>
    <row r="819">
      <c r="B819" s="8"/>
      <c r="C819" s="8"/>
      <c r="D819" s="8"/>
      <c r="E819" s="8"/>
    </row>
    <row r="820">
      <c r="B820" s="8"/>
      <c r="C820" s="8"/>
      <c r="D820" s="8"/>
      <c r="E820" s="8"/>
    </row>
    <row r="821">
      <c r="B821" s="8"/>
      <c r="C821" s="8"/>
      <c r="D821" s="8"/>
      <c r="E821" s="8"/>
    </row>
    <row r="822">
      <c r="B822" s="8"/>
      <c r="C822" s="8"/>
      <c r="D822" s="8"/>
      <c r="E822" s="8"/>
    </row>
    <row r="823">
      <c r="B823" s="8"/>
      <c r="C823" s="8"/>
      <c r="D823" s="8"/>
      <c r="E823" s="8"/>
    </row>
    <row r="824">
      <c r="B824" s="8"/>
      <c r="C824" s="8"/>
      <c r="D824" s="8"/>
      <c r="E824" s="8"/>
    </row>
    <row r="825">
      <c r="B825" s="8"/>
      <c r="C825" s="8"/>
      <c r="D825" s="8"/>
      <c r="E825" s="8"/>
    </row>
    <row r="826">
      <c r="B826" s="8"/>
      <c r="C826" s="8"/>
      <c r="D826" s="8"/>
      <c r="E826" s="8"/>
    </row>
    <row r="827">
      <c r="B827" s="8"/>
      <c r="C827" s="8"/>
      <c r="D827" s="8"/>
      <c r="E827" s="8"/>
    </row>
    <row r="828">
      <c r="B828" s="8"/>
      <c r="C828" s="8"/>
      <c r="D828" s="8"/>
      <c r="E828" s="8"/>
    </row>
    <row r="829">
      <c r="B829" s="8"/>
      <c r="C829" s="8"/>
      <c r="D829" s="8"/>
      <c r="E829" s="8"/>
    </row>
    <row r="830">
      <c r="B830" s="8"/>
      <c r="C830" s="8"/>
      <c r="D830" s="8"/>
      <c r="E830" s="8"/>
    </row>
    <row r="831">
      <c r="B831" s="8"/>
      <c r="C831" s="8"/>
      <c r="D831" s="8"/>
      <c r="E831" s="8"/>
    </row>
    <row r="832">
      <c r="B832" s="8"/>
      <c r="C832" s="8"/>
      <c r="D832" s="8"/>
      <c r="E832" s="8"/>
    </row>
    <row r="833">
      <c r="B833" s="8"/>
      <c r="C833" s="8"/>
      <c r="D833" s="8"/>
      <c r="E833" s="8"/>
    </row>
    <row r="834">
      <c r="B834" s="8"/>
      <c r="C834" s="8"/>
      <c r="D834" s="8"/>
      <c r="E834" s="8"/>
    </row>
    <row r="835">
      <c r="B835" s="8"/>
      <c r="C835" s="8"/>
      <c r="D835" s="8"/>
      <c r="E835" s="8"/>
    </row>
    <row r="836">
      <c r="B836" s="8"/>
      <c r="C836" s="8"/>
      <c r="D836" s="8"/>
      <c r="E836" s="8"/>
    </row>
    <row r="837">
      <c r="B837" s="8"/>
      <c r="C837" s="8"/>
      <c r="D837" s="8"/>
      <c r="E837" s="8"/>
    </row>
    <row r="838">
      <c r="B838" s="8"/>
      <c r="C838" s="8"/>
      <c r="D838" s="8"/>
      <c r="E838" s="8"/>
    </row>
    <row r="839">
      <c r="B839" s="8"/>
      <c r="C839" s="8"/>
      <c r="D839" s="8"/>
      <c r="E839" s="8"/>
    </row>
    <row r="840">
      <c r="B840" s="8"/>
      <c r="C840" s="8"/>
      <c r="D840" s="8"/>
      <c r="E840" s="8"/>
    </row>
    <row r="841">
      <c r="B841" s="8"/>
      <c r="C841" s="8"/>
      <c r="D841" s="8"/>
      <c r="E841" s="8"/>
    </row>
    <row r="842">
      <c r="B842" s="8"/>
      <c r="C842" s="8"/>
      <c r="D842" s="8"/>
      <c r="E842" s="8"/>
    </row>
    <row r="843">
      <c r="B843" s="8"/>
      <c r="C843" s="8"/>
      <c r="D843" s="8"/>
      <c r="E843" s="8"/>
    </row>
    <row r="844">
      <c r="B844" s="8"/>
      <c r="C844" s="8"/>
      <c r="D844" s="8"/>
      <c r="E844" s="8"/>
    </row>
    <row r="845">
      <c r="B845" s="8"/>
      <c r="C845" s="8"/>
      <c r="D845" s="8"/>
      <c r="E845" s="8"/>
    </row>
    <row r="846">
      <c r="B846" s="8"/>
      <c r="C846" s="8"/>
      <c r="D846" s="8"/>
      <c r="E846" s="8"/>
    </row>
    <row r="847">
      <c r="B847" s="8"/>
      <c r="C847" s="8"/>
      <c r="D847" s="8"/>
      <c r="E847" s="8"/>
    </row>
    <row r="848">
      <c r="B848" s="8"/>
      <c r="C848" s="8"/>
      <c r="D848" s="8"/>
      <c r="E848" s="8"/>
    </row>
    <row r="849">
      <c r="B849" s="8"/>
      <c r="C849" s="8"/>
      <c r="D849" s="8"/>
      <c r="E849" s="8"/>
    </row>
    <row r="850">
      <c r="B850" s="8"/>
      <c r="C850" s="8"/>
      <c r="D850" s="8"/>
      <c r="E850" s="8"/>
    </row>
    <row r="851">
      <c r="B851" s="8"/>
      <c r="C851" s="8"/>
      <c r="D851" s="8"/>
      <c r="E851" s="8"/>
    </row>
    <row r="852">
      <c r="B852" s="8"/>
      <c r="C852" s="8"/>
      <c r="D852" s="8"/>
      <c r="E852" s="8"/>
    </row>
    <row r="853">
      <c r="B853" s="8"/>
      <c r="C853" s="8"/>
      <c r="D853" s="8"/>
      <c r="E853" s="8"/>
    </row>
    <row r="854">
      <c r="B854" s="8"/>
      <c r="C854" s="8"/>
      <c r="D854" s="8"/>
      <c r="E854" s="8"/>
    </row>
    <row r="855">
      <c r="B855" s="8"/>
      <c r="C855" s="8"/>
      <c r="D855" s="8"/>
      <c r="E855" s="8"/>
    </row>
    <row r="856">
      <c r="B856" s="8"/>
      <c r="C856" s="8"/>
      <c r="D856" s="8"/>
      <c r="E856" s="8"/>
    </row>
    <row r="857">
      <c r="B857" s="8"/>
      <c r="C857" s="8"/>
      <c r="D857" s="8"/>
      <c r="E857" s="8"/>
    </row>
    <row r="858">
      <c r="B858" s="8"/>
      <c r="C858" s="8"/>
      <c r="D858" s="8"/>
      <c r="E858" s="8"/>
    </row>
    <row r="859">
      <c r="B859" s="8"/>
      <c r="C859" s="8"/>
      <c r="D859" s="8"/>
      <c r="E859" s="8"/>
    </row>
    <row r="860">
      <c r="B860" s="8"/>
      <c r="C860" s="8"/>
      <c r="D860" s="8"/>
      <c r="E860" s="8"/>
    </row>
    <row r="861">
      <c r="B861" s="8"/>
      <c r="C861" s="8"/>
      <c r="D861" s="8"/>
      <c r="E861" s="8"/>
    </row>
    <row r="862">
      <c r="B862" s="8"/>
      <c r="C862" s="8"/>
      <c r="D862" s="8"/>
      <c r="E862" s="8"/>
    </row>
    <row r="863">
      <c r="B863" s="8"/>
      <c r="C863" s="8"/>
      <c r="D863" s="8"/>
      <c r="E863" s="8"/>
    </row>
    <row r="864">
      <c r="B864" s="8"/>
      <c r="C864" s="8"/>
      <c r="D864" s="8"/>
      <c r="E864" s="8"/>
    </row>
    <row r="865">
      <c r="B865" s="8"/>
      <c r="C865" s="8"/>
      <c r="D865" s="8"/>
      <c r="E865" s="8"/>
    </row>
    <row r="866">
      <c r="B866" s="8"/>
      <c r="C866" s="8"/>
      <c r="D866" s="8"/>
      <c r="E866" s="8"/>
    </row>
    <row r="867">
      <c r="B867" s="8"/>
      <c r="C867" s="8"/>
      <c r="D867" s="8"/>
      <c r="E867" s="8"/>
    </row>
    <row r="868">
      <c r="B868" s="8"/>
      <c r="C868" s="8"/>
      <c r="D868" s="8"/>
      <c r="E868" s="8"/>
    </row>
    <row r="869">
      <c r="B869" s="8"/>
      <c r="C869" s="8"/>
      <c r="D869" s="8"/>
      <c r="E869" s="8"/>
    </row>
    <row r="870">
      <c r="B870" s="8"/>
      <c r="C870" s="8"/>
      <c r="D870" s="8"/>
      <c r="E870" s="8"/>
    </row>
    <row r="871">
      <c r="B871" s="8"/>
      <c r="C871" s="8"/>
      <c r="D871" s="8"/>
      <c r="E871" s="8"/>
    </row>
    <row r="872">
      <c r="B872" s="8"/>
      <c r="C872" s="8"/>
      <c r="D872" s="8"/>
      <c r="E872" s="8"/>
    </row>
    <row r="873">
      <c r="B873" s="8"/>
      <c r="C873" s="8"/>
      <c r="D873" s="8"/>
      <c r="E873" s="8"/>
    </row>
    <row r="874">
      <c r="B874" s="8"/>
      <c r="C874" s="8"/>
      <c r="D874" s="8"/>
      <c r="E874" s="8"/>
    </row>
    <row r="875">
      <c r="B875" s="8"/>
      <c r="C875" s="8"/>
      <c r="D875" s="8"/>
      <c r="E875" s="8"/>
    </row>
    <row r="876">
      <c r="B876" s="8"/>
      <c r="C876" s="8"/>
      <c r="D876" s="8"/>
      <c r="E876" s="8"/>
    </row>
    <row r="877">
      <c r="B877" s="8"/>
      <c r="C877" s="8"/>
      <c r="D877" s="8"/>
      <c r="E877" s="8"/>
    </row>
    <row r="878">
      <c r="B878" s="8"/>
      <c r="C878" s="8"/>
      <c r="D878" s="8"/>
      <c r="E878" s="8"/>
    </row>
    <row r="879">
      <c r="B879" s="8"/>
      <c r="C879" s="8"/>
      <c r="D879" s="8"/>
      <c r="E879" s="8"/>
    </row>
    <row r="880">
      <c r="B880" s="8"/>
      <c r="C880" s="8"/>
      <c r="D880" s="8"/>
      <c r="E880" s="8"/>
    </row>
    <row r="881">
      <c r="B881" s="8"/>
      <c r="C881" s="8"/>
      <c r="D881" s="8"/>
      <c r="E881" s="8"/>
    </row>
    <row r="882">
      <c r="B882" s="8"/>
      <c r="C882" s="8"/>
      <c r="D882" s="8"/>
      <c r="E882" s="8"/>
    </row>
    <row r="883">
      <c r="B883" s="8"/>
      <c r="C883" s="8"/>
      <c r="D883" s="8"/>
      <c r="E883" s="8"/>
    </row>
    <row r="884">
      <c r="B884" s="8"/>
      <c r="C884" s="8"/>
      <c r="D884" s="8"/>
      <c r="E884" s="8"/>
    </row>
    <row r="885">
      <c r="B885" s="8"/>
      <c r="C885" s="8"/>
      <c r="D885" s="8"/>
      <c r="E885" s="8"/>
    </row>
    <row r="886">
      <c r="B886" s="8"/>
      <c r="C886" s="8"/>
      <c r="D886" s="8"/>
      <c r="E886" s="8"/>
    </row>
    <row r="887">
      <c r="B887" s="8"/>
      <c r="C887" s="8"/>
      <c r="D887" s="8"/>
      <c r="E887" s="8"/>
    </row>
    <row r="888">
      <c r="B888" s="8"/>
      <c r="C888" s="8"/>
      <c r="D888" s="8"/>
      <c r="E888" s="8"/>
    </row>
    <row r="889">
      <c r="B889" s="8"/>
      <c r="C889" s="8"/>
      <c r="D889" s="8"/>
      <c r="E889" s="8"/>
    </row>
    <row r="890">
      <c r="B890" s="8"/>
      <c r="C890" s="8"/>
      <c r="D890" s="8"/>
      <c r="E890" s="8"/>
    </row>
    <row r="891">
      <c r="B891" s="8"/>
      <c r="C891" s="8"/>
      <c r="D891" s="8"/>
      <c r="E891" s="8"/>
    </row>
    <row r="892">
      <c r="B892" s="8"/>
      <c r="C892" s="8"/>
      <c r="D892" s="8"/>
      <c r="E892" s="8"/>
    </row>
    <row r="893">
      <c r="B893" s="8"/>
      <c r="C893" s="8"/>
      <c r="D893" s="8"/>
      <c r="E893" s="8"/>
    </row>
    <row r="894">
      <c r="B894" s="8"/>
      <c r="C894" s="8"/>
      <c r="D894" s="8"/>
      <c r="E894" s="8"/>
    </row>
    <row r="895">
      <c r="B895" s="8"/>
      <c r="C895" s="8"/>
      <c r="D895" s="8"/>
      <c r="E895" s="8"/>
    </row>
    <row r="896">
      <c r="B896" s="8"/>
      <c r="C896" s="8"/>
      <c r="D896" s="8"/>
      <c r="E896" s="8"/>
    </row>
    <row r="897">
      <c r="B897" s="8"/>
      <c r="C897" s="8"/>
      <c r="D897" s="8"/>
      <c r="E897" s="8"/>
    </row>
    <row r="898">
      <c r="B898" s="8"/>
      <c r="C898" s="8"/>
      <c r="D898" s="8"/>
      <c r="E898" s="8"/>
    </row>
    <row r="899">
      <c r="B899" s="8"/>
      <c r="C899" s="8"/>
      <c r="D899" s="8"/>
      <c r="E899" s="8"/>
    </row>
    <row r="900">
      <c r="B900" s="8"/>
      <c r="C900" s="8"/>
      <c r="D900" s="8"/>
      <c r="E900" s="8"/>
    </row>
    <row r="901">
      <c r="B901" s="8"/>
      <c r="C901" s="8"/>
      <c r="D901" s="8"/>
      <c r="E901" s="8"/>
    </row>
    <row r="902">
      <c r="B902" s="8"/>
      <c r="C902" s="8"/>
      <c r="D902" s="8"/>
      <c r="E902" s="8"/>
    </row>
    <row r="903">
      <c r="B903" s="8"/>
      <c r="C903" s="8"/>
      <c r="D903" s="8"/>
      <c r="E903" s="8"/>
    </row>
    <row r="904">
      <c r="B904" s="8"/>
      <c r="C904" s="8"/>
      <c r="D904" s="8"/>
      <c r="E904" s="8"/>
    </row>
    <row r="905">
      <c r="B905" s="8"/>
      <c r="C905" s="8"/>
      <c r="D905" s="8"/>
      <c r="E905" s="8"/>
    </row>
    <row r="906">
      <c r="B906" s="8"/>
      <c r="C906" s="8"/>
      <c r="D906" s="8"/>
      <c r="E906" s="8"/>
    </row>
    <row r="907">
      <c r="B907" s="8"/>
      <c r="C907" s="8"/>
      <c r="D907" s="8"/>
      <c r="E907" s="8"/>
    </row>
    <row r="908">
      <c r="B908" s="8"/>
      <c r="C908" s="8"/>
      <c r="D908" s="8"/>
      <c r="E908" s="8"/>
    </row>
    <row r="909">
      <c r="B909" s="8"/>
      <c r="C909" s="8"/>
      <c r="D909" s="8"/>
      <c r="E909" s="8"/>
    </row>
    <row r="910">
      <c r="B910" s="8"/>
      <c r="C910" s="8"/>
      <c r="D910" s="8"/>
      <c r="E910" s="8"/>
    </row>
    <row r="911">
      <c r="B911" s="8"/>
      <c r="C911" s="8"/>
      <c r="D911" s="8"/>
      <c r="E911" s="8"/>
    </row>
    <row r="912">
      <c r="B912" s="8"/>
      <c r="C912" s="8"/>
      <c r="D912" s="8"/>
      <c r="E912" s="8"/>
    </row>
    <row r="913">
      <c r="B913" s="8"/>
      <c r="C913" s="8"/>
      <c r="D913" s="8"/>
      <c r="E913" s="8"/>
    </row>
    <row r="914">
      <c r="B914" s="8"/>
      <c r="C914" s="8"/>
      <c r="D914" s="8"/>
      <c r="E914" s="8"/>
    </row>
    <row r="915">
      <c r="B915" s="8"/>
      <c r="C915" s="8"/>
      <c r="D915" s="8"/>
      <c r="E915" s="8"/>
    </row>
    <row r="916">
      <c r="B916" s="8"/>
      <c r="C916" s="8"/>
      <c r="D916" s="8"/>
      <c r="E916" s="8"/>
    </row>
    <row r="917">
      <c r="B917" s="8"/>
      <c r="C917" s="8"/>
      <c r="D917" s="8"/>
      <c r="E917" s="8"/>
    </row>
    <row r="918">
      <c r="B918" s="8"/>
      <c r="C918" s="8"/>
      <c r="D918" s="8"/>
      <c r="E918" s="8"/>
    </row>
    <row r="919">
      <c r="B919" s="8"/>
      <c r="C919" s="8"/>
      <c r="D919" s="8"/>
      <c r="E919" s="8"/>
    </row>
    <row r="920">
      <c r="B920" s="8"/>
      <c r="C920" s="8"/>
      <c r="D920" s="8"/>
      <c r="E920" s="8"/>
    </row>
    <row r="921">
      <c r="B921" s="8"/>
      <c r="C921" s="8"/>
      <c r="D921" s="8"/>
      <c r="E921" s="8"/>
    </row>
    <row r="922">
      <c r="B922" s="8"/>
      <c r="C922" s="8"/>
      <c r="D922" s="8"/>
      <c r="E922" s="8"/>
    </row>
    <row r="923">
      <c r="B923" s="8"/>
      <c r="C923" s="8"/>
      <c r="D923" s="8"/>
      <c r="E923" s="8"/>
    </row>
    <row r="924">
      <c r="B924" s="8"/>
      <c r="C924" s="8"/>
      <c r="D924" s="8"/>
      <c r="E924" s="8"/>
    </row>
    <row r="925">
      <c r="B925" s="8"/>
      <c r="C925" s="8"/>
      <c r="D925" s="8"/>
      <c r="E925" s="8"/>
    </row>
    <row r="926">
      <c r="B926" s="8"/>
      <c r="C926" s="8"/>
      <c r="D926" s="8"/>
      <c r="E926" s="8"/>
    </row>
    <row r="927">
      <c r="B927" s="8"/>
      <c r="C927" s="8"/>
      <c r="D927" s="8"/>
      <c r="E927" s="8"/>
    </row>
    <row r="928">
      <c r="B928" s="8"/>
      <c r="C928" s="8"/>
      <c r="D928" s="8"/>
      <c r="E928" s="8"/>
    </row>
    <row r="929">
      <c r="B929" s="8"/>
      <c r="C929" s="8"/>
      <c r="D929" s="8"/>
      <c r="E929" s="8"/>
    </row>
    <row r="930">
      <c r="B930" s="8"/>
      <c r="C930" s="8"/>
      <c r="D930" s="8"/>
      <c r="E930" s="8"/>
    </row>
    <row r="931">
      <c r="B931" s="8"/>
      <c r="C931" s="8"/>
      <c r="D931" s="8"/>
      <c r="E931" s="8"/>
    </row>
    <row r="932">
      <c r="B932" s="8"/>
      <c r="C932" s="8"/>
      <c r="D932" s="8"/>
      <c r="E932" s="8"/>
    </row>
    <row r="933">
      <c r="B933" s="8"/>
      <c r="C933" s="8"/>
      <c r="D933" s="8"/>
      <c r="E933" s="8"/>
    </row>
    <row r="934">
      <c r="B934" s="8"/>
      <c r="C934" s="8"/>
      <c r="D934" s="8"/>
      <c r="E934" s="8"/>
    </row>
    <row r="935">
      <c r="B935" s="8"/>
      <c r="C935" s="8"/>
      <c r="D935" s="8"/>
      <c r="E935" s="8"/>
    </row>
    <row r="936">
      <c r="B936" s="8"/>
      <c r="C936" s="8"/>
      <c r="D936" s="8"/>
      <c r="E936" s="8"/>
    </row>
    <row r="937">
      <c r="B937" s="8"/>
      <c r="C937" s="8"/>
      <c r="D937" s="8"/>
      <c r="E937" s="8"/>
    </row>
    <row r="938">
      <c r="B938" s="8"/>
      <c r="C938" s="8"/>
      <c r="D938" s="8"/>
      <c r="E938" s="8"/>
    </row>
    <row r="939">
      <c r="B939" s="8"/>
      <c r="C939" s="8"/>
      <c r="D939" s="8"/>
      <c r="E939" s="8"/>
    </row>
    <row r="940">
      <c r="B940" s="8"/>
      <c r="C940" s="8"/>
      <c r="D940" s="8"/>
      <c r="E940" s="8"/>
    </row>
    <row r="941">
      <c r="B941" s="8"/>
      <c r="C941" s="8"/>
      <c r="D941" s="8"/>
      <c r="E941" s="8"/>
    </row>
    <row r="942">
      <c r="B942" s="8"/>
      <c r="C942" s="8"/>
      <c r="D942" s="8"/>
      <c r="E942" s="8"/>
    </row>
    <row r="943">
      <c r="B943" s="8"/>
      <c r="C943" s="8"/>
      <c r="D943" s="8"/>
      <c r="E943" s="8"/>
    </row>
    <row r="944">
      <c r="B944" s="8"/>
      <c r="C944" s="8"/>
      <c r="D944" s="8"/>
      <c r="E944" s="8"/>
    </row>
    <row r="945">
      <c r="B945" s="8"/>
      <c r="C945" s="8"/>
      <c r="D945" s="8"/>
      <c r="E945" s="8"/>
    </row>
    <row r="946">
      <c r="B946" s="8"/>
      <c r="C946" s="8"/>
      <c r="D946" s="8"/>
      <c r="E946" s="8"/>
    </row>
    <row r="947">
      <c r="B947" s="8"/>
      <c r="C947" s="8"/>
      <c r="D947" s="8"/>
      <c r="E947" s="8"/>
    </row>
    <row r="948">
      <c r="B948" s="8"/>
      <c r="C948" s="8"/>
      <c r="D948" s="8"/>
      <c r="E948" s="8"/>
    </row>
    <row r="949">
      <c r="B949" s="8"/>
      <c r="C949" s="8"/>
      <c r="D949" s="8"/>
      <c r="E949" s="8"/>
    </row>
    <row r="950">
      <c r="B950" s="8"/>
      <c r="C950" s="8"/>
      <c r="D950" s="8"/>
      <c r="E950" s="8"/>
    </row>
    <row r="951">
      <c r="B951" s="8"/>
      <c r="C951" s="8"/>
      <c r="D951" s="8"/>
      <c r="E951" s="8"/>
    </row>
    <row r="952">
      <c r="B952" s="8"/>
      <c r="C952" s="8"/>
      <c r="D952" s="8"/>
      <c r="E952" s="8"/>
    </row>
    <row r="953">
      <c r="B953" s="8"/>
      <c r="C953" s="8"/>
      <c r="D953" s="8"/>
      <c r="E953" s="8"/>
    </row>
    <row r="954">
      <c r="B954" s="8"/>
      <c r="C954" s="8"/>
      <c r="D954" s="8"/>
      <c r="E954" s="8"/>
    </row>
    <row r="955">
      <c r="B955" s="8"/>
      <c r="C955" s="8"/>
      <c r="D955" s="8"/>
      <c r="E955" s="8"/>
    </row>
    <row r="956">
      <c r="B956" s="8"/>
      <c r="C956" s="8"/>
      <c r="D956" s="8"/>
      <c r="E956" s="8"/>
    </row>
    <row r="957">
      <c r="B957" s="8"/>
      <c r="C957" s="8"/>
      <c r="D957" s="8"/>
      <c r="E957" s="8"/>
    </row>
    <row r="958">
      <c r="B958" s="8"/>
      <c r="C958" s="8"/>
      <c r="D958" s="8"/>
      <c r="E958" s="8"/>
    </row>
    <row r="959">
      <c r="B959" s="8"/>
      <c r="C959" s="8"/>
      <c r="D959" s="8"/>
      <c r="E959" s="8"/>
    </row>
    <row r="960">
      <c r="B960" s="8"/>
      <c r="C960" s="8"/>
      <c r="D960" s="8"/>
      <c r="E960" s="8"/>
    </row>
    <row r="961">
      <c r="B961" s="8"/>
      <c r="C961" s="8"/>
      <c r="D961" s="8"/>
      <c r="E961" s="8"/>
    </row>
    <row r="962">
      <c r="B962" s="8"/>
      <c r="C962" s="8"/>
      <c r="D962" s="8"/>
      <c r="E962" s="8"/>
    </row>
    <row r="963">
      <c r="B963" s="8"/>
      <c r="C963" s="8"/>
      <c r="D963" s="8"/>
      <c r="E963" s="8"/>
    </row>
    <row r="964">
      <c r="B964" s="8"/>
      <c r="C964" s="8"/>
      <c r="D964" s="8"/>
      <c r="E964" s="8"/>
    </row>
    <row r="965">
      <c r="B965" s="8"/>
      <c r="C965" s="8"/>
      <c r="D965" s="8"/>
      <c r="E965" s="8"/>
    </row>
    <row r="966">
      <c r="B966" s="8"/>
      <c r="C966" s="8"/>
      <c r="D966" s="8"/>
      <c r="E966" s="8"/>
    </row>
    <row r="967">
      <c r="B967" s="8"/>
      <c r="C967" s="8"/>
      <c r="D967" s="8"/>
      <c r="E967" s="8"/>
    </row>
    <row r="968">
      <c r="B968" s="8"/>
      <c r="C968" s="8"/>
      <c r="D968" s="8"/>
      <c r="E968" s="8"/>
    </row>
    <row r="969">
      <c r="B969" s="8"/>
      <c r="C969" s="8"/>
      <c r="D969" s="8"/>
      <c r="E969" s="8"/>
    </row>
    <row r="970">
      <c r="B970" s="8"/>
      <c r="C970" s="8"/>
      <c r="D970" s="8"/>
      <c r="E970" s="8"/>
    </row>
    <row r="971">
      <c r="B971" s="8"/>
      <c r="C971" s="8"/>
      <c r="D971" s="8"/>
      <c r="E971" s="8"/>
    </row>
    <row r="972">
      <c r="B972" s="8"/>
      <c r="C972" s="8"/>
      <c r="D972" s="8"/>
      <c r="E972" s="8"/>
    </row>
    <row r="973">
      <c r="B973" s="8"/>
      <c r="C973" s="8"/>
      <c r="D973" s="8"/>
      <c r="E973" s="8"/>
    </row>
    <row r="974">
      <c r="B974" s="8"/>
      <c r="C974" s="8"/>
      <c r="D974" s="8"/>
      <c r="E974" s="8"/>
    </row>
    <row r="975">
      <c r="B975" s="8"/>
      <c r="C975" s="8"/>
      <c r="D975" s="8"/>
      <c r="E975" s="8"/>
    </row>
    <row r="976">
      <c r="B976" s="8"/>
      <c r="C976" s="8"/>
      <c r="D976" s="8"/>
      <c r="E976" s="8"/>
    </row>
    <row r="977">
      <c r="B977" s="8"/>
      <c r="C977" s="8"/>
      <c r="D977" s="8"/>
      <c r="E977" s="8"/>
    </row>
    <row r="978">
      <c r="B978" s="8"/>
      <c r="C978" s="8"/>
      <c r="D978" s="8"/>
      <c r="E978" s="8"/>
    </row>
    <row r="979">
      <c r="B979" s="8"/>
      <c r="C979" s="8"/>
      <c r="D979" s="8"/>
      <c r="E979" s="8"/>
    </row>
    <row r="980">
      <c r="B980" s="8"/>
      <c r="C980" s="8"/>
      <c r="D980" s="8"/>
      <c r="E980" s="8"/>
    </row>
    <row r="981">
      <c r="B981" s="8"/>
      <c r="C981" s="8"/>
      <c r="D981" s="8"/>
      <c r="E981" s="8"/>
    </row>
    <row r="982">
      <c r="B982" s="8"/>
      <c r="C982" s="8"/>
      <c r="D982" s="8"/>
      <c r="E982" s="8"/>
    </row>
    <row r="983">
      <c r="B983" s="8"/>
      <c r="C983" s="8"/>
      <c r="D983" s="8"/>
      <c r="E983" s="8"/>
    </row>
    <row r="984">
      <c r="B984" s="8"/>
      <c r="C984" s="8"/>
      <c r="D984" s="8"/>
      <c r="E984" s="8"/>
    </row>
    <row r="985">
      <c r="B985" s="8"/>
      <c r="C985" s="8"/>
      <c r="D985" s="8"/>
      <c r="E985" s="8"/>
    </row>
    <row r="986">
      <c r="B986" s="8"/>
      <c r="C986" s="8"/>
      <c r="D986" s="8"/>
      <c r="E986" s="8"/>
    </row>
    <row r="987">
      <c r="B987" s="8"/>
      <c r="C987" s="8"/>
      <c r="D987" s="8"/>
      <c r="E987" s="8"/>
    </row>
    <row r="988">
      <c r="B988" s="8"/>
      <c r="C988" s="8"/>
      <c r="D988" s="8"/>
      <c r="E988" s="8"/>
    </row>
    <row r="989">
      <c r="B989" s="8"/>
      <c r="C989" s="8"/>
      <c r="D989" s="8"/>
      <c r="E989" s="8"/>
    </row>
    <row r="990">
      <c r="B990" s="8"/>
      <c r="C990" s="8"/>
      <c r="D990" s="8"/>
      <c r="E990" s="8"/>
    </row>
    <row r="991">
      <c r="B991" s="8"/>
      <c r="C991" s="8"/>
      <c r="D991" s="8"/>
      <c r="E991" s="8"/>
    </row>
    <row r="992">
      <c r="B992" s="8"/>
      <c r="C992" s="8"/>
      <c r="D992" s="8"/>
      <c r="E992" s="8"/>
    </row>
    <row r="993">
      <c r="B993" s="8"/>
      <c r="C993" s="8"/>
      <c r="D993" s="8"/>
      <c r="E993" s="8"/>
    </row>
    <row r="994">
      <c r="B994" s="8"/>
      <c r="C994" s="8"/>
      <c r="D994" s="8"/>
      <c r="E994" s="8"/>
    </row>
    <row r="995">
      <c r="B995" s="8"/>
      <c r="C995" s="8"/>
      <c r="D995" s="8"/>
      <c r="E995" s="8"/>
    </row>
    <row r="996">
      <c r="B996" s="8"/>
      <c r="C996" s="8"/>
      <c r="D996" s="8"/>
      <c r="E996" s="8"/>
    </row>
    <row r="997">
      <c r="B997" s="8"/>
      <c r="C997" s="8"/>
      <c r="D997" s="8"/>
      <c r="E997" s="8"/>
    </row>
    <row r="998">
      <c r="B998" s="8"/>
      <c r="C998" s="8"/>
      <c r="D998" s="8"/>
      <c r="E998" s="8"/>
    </row>
    <row r="999">
      <c r="B999" s="8"/>
      <c r="C999" s="8"/>
      <c r="D999" s="8"/>
      <c r="E999" s="8"/>
    </row>
    <row r="1000">
      <c r="B1000" s="8"/>
      <c r="C1000" s="8"/>
      <c r="D1000" s="8"/>
      <c r="E1000" s="8"/>
    </row>
  </sheetData>
  <mergeCells count="1">
    <mergeCell ref="B2:E2"/>
  </mergeCells>
  <dataValidations>
    <dataValidation type="custom" allowBlank="1" showDropDown="1" sqref="C5:C46">
      <formula1>OR(NOT(ISERROR(DATEVALUE(C5))), AND(ISNUMBER(C5), LEFT(CELL("format", C5))="D"))</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8" max="8" width="15.86"/>
  </cols>
  <sheetData>
    <row r="2">
      <c r="B2" s="15" t="s">
        <v>13</v>
      </c>
      <c r="J2" s="15"/>
      <c r="K2" s="15"/>
      <c r="L2" s="15"/>
    </row>
    <row r="3">
      <c r="B3" s="15"/>
      <c r="C3" s="15"/>
      <c r="D3" s="15"/>
      <c r="E3" s="15"/>
      <c r="F3" s="15"/>
      <c r="G3" s="15"/>
      <c r="H3" s="15"/>
      <c r="I3" s="15"/>
      <c r="J3" s="15"/>
      <c r="K3" s="15"/>
      <c r="L3" s="15"/>
    </row>
    <row r="4">
      <c r="B4" s="1" t="s">
        <v>14</v>
      </c>
    </row>
    <row r="6">
      <c r="B6" s="16" t="s">
        <v>15</v>
      </c>
      <c r="C6" s="16"/>
      <c r="D6" s="16"/>
      <c r="E6" s="16"/>
      <c r="F6" s="16"/>
      <c r="G6" s="16"/>
      <c r="H6" s="16"/>
      <c r="I6" s="16"/>
    </row>
    <row r="7">
      <c r="B7" s="17" t="s">
        <v>16</v>
      </c>
      <c r="C7" s="17" t="s">
        <v>17</v>
      </c>
      <c r="D7" s="18"/>
      <c r="E7" s="17" t="s">
        <v>18</v>
      </c>
      <c r="F7" s="17" t="s">
        <v>17</v>
      </c>
      <c r="G7" s="18"/>
      <c r="H7" s="18"/>
      <c r="I7" s="18"/>
    </row>
    <row r="8">
      <c r="B8" s="19"/>
      <c r="C8" s="19"/>
      <c r="D8" s="19"/>
      <c r="E8" s="19"/>
      <c r="F8" s="19"/>
      <c r="G8" s="19"/>
      <c r="H8" s="19"/>
      <c r="I8" s="19"/>
    </row>
    <row r="9">
      <c r="B9" s="20" t="s">
        <v>19</v>
      </c>
      <c r="C9" s="21"/>
      <c r="D9" s="21"/>
      <c r="E9" s="21"/>
      <c r="F9" s="21"/>
      <c r="G9" s="21"/>
      <c r="H9" s="21"/>
      <c r="I9" s="22"/>
    </row>
    <row r="10">
      <c r="B10" s="13" t="s">
        <v>20</v>
      </c>
      <c r="C10" s="13" t="s">
        <v>17</v>
      </c>
      <c r="D10" s="23"/>
      <c r="E10" s="13" t="s">
        <v>21</v>
      </c>
      <c r="F10" s="13" t="s">
        <v>17</v>
      </c>
      <c r="G10" s="23"/>
      <c r="H10" s="23"/>
      <c r="I10" s="23"/>
    </row>
    <row r="12">
      <c r="B12" s="20" t="s">
        <v>22</v>
      </c>
      <c r="C12" s="21"/>
      <c r="D12" s="21"/>
      <c r="E12" s="21"/>
      <c r="F12" s="21"/>
      <c r="G12" s="21"/>
      <c r="H12" s="21"/>
      <c r="I12" s="22"/>
    </row>
    <row r="13">
      <c r="B13" s="13" t="s">
        <v>23</v>
      </c>
      <c r="C13" s="13" t="s">
        <v>17</v>
      </c>
      <c r="D13" s="23"/>
      <c r="E13" s="13" t="s">
        <v>24</v>
      </c>
      <c r="F13" s="13" t="s">
        <v>25</v>
      </c>
      <c r="G13" s="23"/>
      <c r="H13" s="13" t="s">
        <v>26</v>
      </c>
      <c r="I13" s="13" t="s">
        <v>25</v>
      </c>
    </row>
    <row r="14">
      <c r="B14" s="13" t="s">
        <v>27</v>
      </c>
      <c r="C14" s="13" t="s">
        <v>25</v>
      </c>
      <c r="D14" s="23"/>
      <c r="E14" s="13" t="s">
        <v>28</v>
      </c>
      <c r="F14" s="13" t="s">
        <v>25</v>
      </c>
      <c r="G14" s="23"/>
      <c r="H14" s="13" t="s">
        <v>29</v>
      </c>
      <c r="I14" s="13" t="s">
        <v>25</v>
      </c>
    </row>
    <row r="16">
      <c r="B16" s="20" t="s">
        <v>30</v>
      </c>
      <c r="C16" s="21"/>
      <c r="D16" s="21"/>
      <c r="E16" s="21"/>
      <c r="F16" s="21"/>
      <c r="G16" s="21"/>
      <c r="H16" s="21"/>
      <c r="I16" s="22"/>
    </row>
    <row r="17">
      <c r="B17" s="13" t="s">
        <v>31</v>
      </c>
      <c r="C17" s="13" t="s">
        <v>17</v>
      </c>
      <c r="D17" s="23"/>
      <c r="E17" s="23"/>
      <c r="F17" s="23"/>
      <c r="G17" s="23"/>
      <c r="H17" s="23"/>
      <c r="I17" s="23"/>
    </row>
    <row r="19">
      <c r="B19" s="20" t="s">
        <v>32</v>
      </c>
      <c r="C19" s="21"/>
      <c r="D19" s="21"/>
      <c r="E19" s="21"/>
      <c r="F19" s="21"/>
      <c r="G19" s="21"/>
      <c r="H19" s="21"/>
      <c r="I19" s="22"/>
    </row>
    <row r="20">
      <c r="B20" s="13" t="s">
        <v>33</v>
      </c>
      <c r="C20" s="13" t="s">
        <v>17</v>
      </c>
      <c r="D20" s="23"/>
      <c r="E20" s="24" t="s">
        <v>34</v>
      </c>
      <c r="F20" s="24" t="s">
        <v>25</v>
      </c>
      <c r="G20" s="23"/>
      <c r="H20" s="23"/>
      <c r="I20" s="23"/>
    </row>
    <row r="22">
      <c r="B22" s="20" t="s">
        <v>35</v>
      </c>
      <c r="C22" s="21"/>
      <c r="D22" s="21"/>
      <c r="E22" s="21"/>
      <c r="F22" s="21"/>
      <c r="G22" s="21"/>
      <c r="H22" s="21"/>
      <c r="I22" s="22"/>
    </row>
    <row r="23">
      <c r="B23" s="13" t="s">
        <v>36</v>
      </c>
      <c r="C23" s="13" t="s">
        <v>17</v>
      </c>
      <c r="D23" s="23"/>
      <c r="E23" s="13" t="s">
        <v>37</v>
      </c>
      <c r="F23" s="13" t="s">
        <v>25</v>
      </c>
      <c r="G23" s="23"/>
      <c r="H23" s="24" t="s">
        <v>38</v>
      </c>
      <c r="I23" s="13" t="s">
        <v>25</v>
      </c>
    </row>
    <row r="24">
      <c r="B24" s="13" t="s">
        <v>39</v>
      </c>
      <c r="C24" s="13" t="s">
        <v>25</v>
      </c>
      <c r="D24" s="23"/>
      <c r="E24" s="13" t="s">
        <v>40</v>
      </c>
      <c r="F24" s="13" t="s">
        <v>25</v>
      </c>
      <c r="G24" s="23"/>
      <c r="H24" s="13" t="s">
        <v>41</v>
      </c>
      <c r="I24" s="13" t="s">
        <v>25</v>
      </c>
    </row>
    <row r="25">
      <c r="B25" s="13" t="s">
        <v>42</v>
      </c>
      <c r="C25" s="13" t="s">
        <v>25</v>
      </c>
      <c r="D25" s="23"/>
      <c r="E25" s="25"/>
      <c r="F25" s="25"/>
      <c r="G25" s="23"/>
      <c r="H25" s="25"/>
      <c r="I25" s="25"/>
    </row>
    <row r="27">
      <c r="B27" s="20" t="s">
        <v>43</v>
      </c>
      <c r="C27" s="21"/>
      <c r="D27" s="21"/>
      <c r="E27" s="21"/>
      <c r="F27" s="21"/>
      <c r="G27" s="21"/>
      <c r="H27" s="21"/>
      <c r="I27" s="22"/>
    </row>
    <row r="28">
      <c r="B28" s="13" t="s">
        <v>44</v>
      </c>
      <c r="C28" s="13" t="s">
        <v>17</v>
      </c>
      <c r="D28" s="26"/>
      <c r="E28" s="13" t="s">
        <v>45</v>
      </c>
      <c r="F28" s="13" t="s">
        <v>25</v>
      </c>
      <c r="G28" s="26"/>
      <c r="H28" s="26"/>
      <c r="I28" s="26"/>
    </row>
    <row r="30">
      <c r="B30" s="16" t="s">
        <v>46</v>
      </c>
    </row>
    <row r="31">
      <c r="B31" s="27"/>
      <c r="C31" s="28" t="s">
        <v>47</v>
      </c>
      <c r="D31" s="29" t="s">
        <v>48</v>
      </c>
      <c r="E31" s="30" t="s">
        <v>49</v>
      </c>
      <c r="F31" s="31" t="s">
        <v>50</v>
      </c>
      <c r="G31" s="32" t="s">
        <v>51</v>
      </c>
      <c r="H31" s="33" t="s">
        <v>52</v>
      </c>
    </row>
    <row r="32">
      <c r="B32" s="13" t="s">
        <v>53</v>
      </c>
      <c r="C32" s="27">
        <f>COUNTIF('Android CheckList'!$I$6:$I$102,"PASS")</f>
        <v>0</v>
      </c>
      <c r="D32" s="27">
        <f>COUNTIF('Android CheckList'!$I$6:$I$102,"NOT YET")</f>
        <v>0</v>
      </c>
      <c r="E32" s="27">
        <f>COUNTIF('Android CheckList'!$I$6:$I$102,"SKIP")</f>
        <v>0</v>
      </c>
      <c r="F32" s="27">
        <f>COUNTIF('Android CheckList'!$I$6:$I$102,"UNNECESSARY")</f>
        <v>34</v>
      </c>
      <c r="G32" s="34">
        <f>COUNTIFS('Android CheckList'!$I$6:$I$102,"&lt;&gt;PASS",'Android CheckList'!$I$6:$I$102,"&lt;&gt;NOT YET",'Android CheckList'!$I$6:$I$102,"&lt;&gt;SKIP",'Android CheckList'!$I$6:$I$102,"&lt;&gt;UNNECESSARY")</f>
        <v>63</v>
      </c>
      <c r="H32" s="35">
        <f t="shared" ref="H32:H33" si="1">SUM(C32:G32)</f>
        <v>97</v>
      </c>
    </row>
    <row r="33">
      <c r="B33" s="13" t="s">
        <v>54</v>
      </c>
      <c r="C33" s="27">
        <f>COUNTIF('iOS CheckList'!$I$6:$I$90,"PASS")</f>
        <v>0</v>
      </c>
      <c r="D33" s="27">
        <f>COUNTIF('iOS CheckList'!$I$6:$I$90,"NOT YET")</f>
        <v>0</v>
      </c>
      <c r="E33" s="27">
        <f>COUNTIF('iOS CheckList'!$I$6:$I$90,"SKIP")</f>
        <v>0</v>
      </c>
      <c r="F33" s="27">
        <f>COUNTIF('iOS CheckList'!$I$6:$I$90,"UNNECESSARY")</f>
        <v>0</v>
      </c>
      <c r="G33" s="34">
        <f>COUNTIFS('iOS CheckList'!I6:I90,"&lt;&gt;PASS",'iOS CheckList'!I6:I90,"&lt;&gt;NOT YET",'iOS CheckList'!I6:I90,"&lt;&gt;SKIP",'iOS CheckList'!I6:I90,"&lt;&gt;UNNECESSARY")</f>
        <v>85</v>
      </c>
      <c r="H33" s="35">
        <f t="shared" si="1"/>
        <v>85</v>
      </c>
    </row>
  </sheetData>
  <mergeCells count="9">
    <mergeCell ref="B27:I27"/>
    <mergeCell ref="B30:I30"/>
    <mergeCell ref="B2:I2"/>
    <mergeCell ref="B4:L4"/>
    <mergeCell ref="B9:I9"/>
    <mergeCell ref="B12:I12"/>
    <mergeCell ref="B16:I16"/>
    <mergeCell ref="B19:I19"/>
    <mergeCell ref="B22:I22"/>
  </mergeCells>
  <dataValidations>
    <dataValidation type="list" allowBlank="1" showErrorMessage="1" sqref="C7 F7 C10 F10 C13:C14 F13:F14 I13:I14 C17 C20 F20 F23:F24 I23:I24 C23:C25 C28 F28">
      <formula1>"사용,미사용"</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6.86"/>
    <col customWidth="1" min="2" max="2" width="40.57"/>
    <col customWidth="1" min="3" max="3" width="12.0"/>
    <col customWidth="1" min="4" max="4" width="29.14"/>
    <col customWidth="1" min="6" max="6" width="25.86"/>
    <col customWidth="1" hidden="1" min="7" max="7" width="4.71"/>
    <col customWidth="1" min="8" max="8" width="114.57"/>
    <col customWidth="1" min="9" max="9" width="18.14"/>
  </cols>
  <sheetData>
    <row r="1">
      <c r="A1" s="36"/>
      <c r="B1" s="37"/>
      <c r="C1" s="36"/>
      <c r="D1" s="36"/>
      <c r="E1" s="36"/>
      <c r="F1" s="36"/>
      <c r="G1" s="36"/>
      <c r="H1" s="38"/>
      <c r="I1" s="37"/>
    </row>
    <row r="2">
      <c r="A2" s="36"/>
      <c r="B2" s="39" t="s">
        <v>55</v>
      </c>
      <c r="I2" s="37"/>
    </row>
    <row r="3">
      <c r="A3" s="36"/>
      <c r="B3" s="37"/>
      <c r="C3" s="36"/>
      <c r="D3" s="36"/>
      <c r="E3" s="36"/>
      <c r="F3" s="36"/>
      <c r="G3" s="36"/>
      <c r="H3" s="38"/>
      <c r="I3" s="37"/>
    </row>
    <row r="4">
      <c r="A4" s="36"/>
      <c r="B4" s="37"/>
      <c r="C4" s="36"/>
      <c r="D4" s="36"/>
      <c r="E4" s="36"/>
      <c r="F4" s="36"/>
      <c r="G4" s="36"/>
      <c r="H4" s="38"/>
      <c r="I4" s="37"/>
    </row>
    <row r="5">
      <c r="A5" s="40" t="s">
        <v>56</v>
      </c>
      <c r="B5" s="40" t="s">
        <v>57</v>
      </c>
      <c r="C5" s="40" t="s">
        <v>58</v>
      </c>
      <c r="D5" s="40" t="s">
        <v>59</v>
      </c>
      <c r="E5" s="40" t="s">
        <v>60</v>
      </c>
      <c r="F5" s="40" t="s">
        <v>61</v>
      </c>
      <c r="G5" s="40" t="s">
        <v>62</v>
      </c>
      <c r="H5" s="41" t="s">
        <v>63</v>
      </c>
      <c r="I5" s="40" t="s">
        <v>64</v>
      </c>
    </row>
    <row r="6">
      <c r="A6" s="42">
        <v>1.0</v>
      </c>
      <c r="B6" s="43" t="s">
        <v>21</v>
      </c>
      <c r="C6" s="42" t="s">
        <v>65</v>
      </c>
      <c r="D6" s="42" t="s">
        <v>66</v>
      </c>
      <c r="E6" s="42" t="s">
        <v>65</v>
      </c>
      <c r="F6" s="42" t="s">
        <v>67</v>
      </c>
      <c r="G6" s="44" t="str">
        <f>IF(IF(AND(OR(AND(IFERROR(FIND("v1", LOWER(B6)),FALSE),('0. Game Setting'!$C$10="사용")),
               AND(IFERROR(FIND("개별", B6),FALSE),('0. Game Setting'!$F$10="사용"))),
            OR((C6="all"),
               AND(IFERROR(FIND("unity", LOWER(C6)),FALSE),('0. Game Setting'!$C$7="사용")),
               AND(IFERROR(FIND("cpp", LOWER(C6)),FALSE), ('0. Game Setting'!$F$7="사용")))
         ),
          "T","F"
    )="T",IF(AND(
                 OR((E6="all"),
                    AND(('0. Game Setting'!$C$13="사용"), IFERROR(FIND("google", LOWER(E6)),FALSE)),
                    AND(('0. Game Setting'!$F$13="사용"), IFERROR(FIND("lebi", LOWER(E6)), FALSE)),
                    AND(('0. Game Setting'!$I$13="사용"), IFERROR(FIND("onestore", LOWER(E6)), FALSE)),
                    AND(('0. Game Setting'!$C$14="사용"), IFERROR(FIND("amazon", LOWER(E6)),FALSE)),
                    AND(('0. Game Setting'!$F$14="사용"), IFERROR(FIND("galaxy", LOWER(E6)), FALSE)),
                    AND(('0. Game Setting'!$I$14="사용"), IFERROR(FIND("huawei", LOWER(E6)), FALSE))
                   ),
                  OR(IFERROR(FIND("필수", F6), FALSE),
                     AND(('0. Game Setting'!$C$20="사용"), IFERROR(FIND("qq 로그인", LOWER(F6)), FALSE)),
                     AND(('0. Game Setting'!$F$20="사용"), IFERROR(FIND("huawei 로그인", LOWER(F6)), FALSE)),
                     AND(('0. Game Setting'!$C$23="사용"), IFERROR(FIND("google 결제", LOWER(F6)), FALSE)),
                     AND(('0. Game Setting'!$F$23="사용"), IFERROR(FIND("amazon 결제", LOWER(F6)), FALSE)),
                     AND(('0. Game Setting'!$I$23="사용"), IFERROR(FIND("wechat pay", LOWER(F6)), FALSE)),
                     AND(('0. Game Setting'!$C$24="사용"), IFERROR(FIND("onestorev4", LOWER(F6)), FALSE)),
                     AND(('0. Game Setting'!$F$24="사용"), IFERROR(FIND("onestorev5", LOWER(F6)), FALSE)),
                     AND(('0. Game Setting'!$I$24="사용"), IFERROR(FIND("huawei 결제", LOWER(F6)), FALSE)),
                     AND(('0. Game Setting'!$C$25="사용"), IFERROR(FIND("galaxy store 결제", LOWER(F6)), FALSE)),
                     AND(('0. Game Setting'!$C$28="사용"), IFERROR(FIND("fcm", LOWER(F6)), FALSE)),
                     AND(('0. Game Setting'!$F$28="사용"), IFERROR(FIND("amazon 푸시", LOWER(F6)), FALSE))
                  )
               ),"T","F"
         ),"F"
   )</f>
        <v>T</v>
      </c>
      <c r="H6" s="45" t="s">
        <v>68</v>
      </c>
      <c r="I6" s="44" t="str">
        <f t="shared" ref="I6:I103" si="1">IF(G6="F","UNNECESSARY","")</f>
        <v/>
      </c>
    </row>
    <row r="7">
      <c r="A7" s="42">
        <v>2.0</v>
      </c>
      <c r="B7" s="43" t="s">
        <v>21</v>
      </c>
      <c r="C7" s="42" t="s">
        <v>65</v>
      </c>
      <c r="D7" s="42" t="s">
        <v>66</v>
      </c>
      <c r="E7" s="42" t="s">
        <v>65</v>
      </c>
      <c r="F7" s="42" t="s">
        <v>67</v>
      </c>
      <c r="G7" s="44" t="str">
        <f>IF(IF(AND(OR(AND(IFERROR(FIND("v1", LOWER(B7)),FALSE),('0. Game Setting'!$C$10="사용")),
               AND(IFERROR(FIND("개별", B7),FALSE),('0. Game Setting'!$F$10="사용"))),
            OR((C7="all"),
               AND(IFERROR(FIND("unity", LOWER(C7)),FALSE),('0. Game Setting'!$C$7="사용")),
               AND(IFERROR(FIND("cpp", LOWER(C7)),FALSE), ('0. Game Setting'!$F$7="사용")))
         ),
          "T","F"
    )="T",IF(AND(
                 OR((E7="all"),
                    AND(('0. Game Setting'!$C$13="사용"), IFERROR(FIND("google", LOWER(E7)),FALSE)),
                    AND(('0. Game Setting'!$F$13="사용"), IFERROR(FIND("lebi", LOWER(E7)), FALSE)),
                    AND(('0. Game Setting'!$I$13="사용"), IFERROR(FIND("onestore", LOWER(E7)), FALSE)),
                    AND(('0. Game Setting'!$C$14="사용"), IFERROR(FIND("amazon", LOWER(E7)),FALSE)),
                    AND(('0. Game Setting'!$F$14="사용"), IFERROR(FIND("galaxy", LOWER(E7)), FALSE)),
                    AND(('0. Game Setting'!$I$14="사용"), IFERROR(FIND("huawei", LOWER(E7)), FALSE))
                   ),
                  OR(IFERROR(FIND("필수", F7), FALSE),
                     AND(('0. Game Setting'!$C$20="사용"), IFERROR(FIND("qq 로그인", LOWER(F7)), FALSE)),
                     AND(('0. Game Setting'!$F$20="사용"), IFERROR(FIND("huawei 로그인", LOWER(F7)), FALSE)),
                     AND(('0. Game Setting'!$C$23="사용"), IFERROR(FIND("google 결제", LOWER(F7)), FALSE)),
                     AND(('0. Game Setting'!$F$23="사용"), IFERROR(FIND("amazon 결제", LOWER(F7)), FALSE)),
                     AND(('0. Game Setting'!$I$23="사용"), IFERROR(FIND("wechat pay", LOWER(F7)), FALSE)),
                     AND(('0. Game Setting'!$C$24="사용"), IFERROR(FIND("onestorev4", LOWER(F7)), FALSE)),
                     AND(('0. Game Setting'!$F$24="사용"), IFERROR(FIND("onestorev5", LOWER(F7)), FALSE)),
                     AND(('0. Game Setting'!$I$24="사용"), IFERROR(FIND("huawei 결제", LOWER(F7)), FALSE)),
                     AND(('0. Game Setting'!$C$25="사용"), IFERROR(FIND("galaxy store 결제", LOWER(F7)), FALSE)),
                     AND(('0. Game Setting'!$C$28="사용"), IFERROR(FIND("fcm", LOWER(F7)), FALSE)),
                     AND(('0. Game Setting'!$F$28="사용"), IFERROR(FIND("amazon 푸시", LOWER(F7)), FALSE))
                  )
               ),"T","F"
         ),"F"
   )</f>
        <v>T</v>
      </c>
      <c r="H7" s="45" t="s">
        <v>69</v>
      </c>
      <c r="I7" s="44" t="str">
        <f t="shared" si="1"/>
        <v/>
      </c>
    </row>
    <row r="8">
      <c r="A8" s="42">
        <v>3.0</v>
      </c>
      <c r="B8" s="43" t="s">
        <v>21</v>
      </c>
      <c r="C8" s="42" t="s">
        <v>16</v>
      </c>
      <c r="D8" s="42" t="s">
        <v>66</v>
      </c>
      <c r="E8" s="42" t="s">
        <v>65</v>
      </c>
      <c r="F8" s="42" t="s">
        <v>67</v>
      </c>
      <c r="G8" s="44" t="str">
        <f>IF(IF(AND(OR(AND(IFERROR(FIND("v1", LOWER(B8)),FALSE),('0. Game Setting'!$C$10="사용")),
               AND(IFERROR(FIND("개별", B8),FALSE),('0. Game Setting'!$F$10="사용"))),
            OR((C8="all"),
               AND(IFERROR(FIND("unity", LOWER(C8)),FALSE),('0. Game Setting'!$C$7="사용")),
               AND(IFERROR(FIND("cpp", LOWER(C8)),FALSE), ('0. Game Setting'!$F$7="사용")))
         ),
          "T","F"
    )="T",IF(AND(
                 OR((E8="all"),
                    AND(('0. Game Setting'!$C$13="사용"), IFERROR(FIND("google", LOWER(E8)),FALSE)),
                    AND(('0. Game Setting'!$F$13="사용"), IFERROR(FIND("lebi", LOWER(E8)), FALSE)),
                    AND(('0. Game Setting'!$I$13="사용"), IFERROR(FIND("onestore", LOWER(E8)), FALSE)),
                    AND(('0. Game Setting'!$C$14="사용"), IFERROR(FIND("amazon", LOWER(E8)),FALSE)),
                    AND(('0. Game Setting'!$F$14="사용"), IFERROR(FIND("galaxy", LOWER(E8)), FALSE)),
                    AND(('0. Game Setting'!$I$14="사용"), IFERROR(FIND("huawei", LOWER(E8)), FALSE))
                   ),
                  OR(IFERROR(FIND("필수", F8), FALSE),
                     AND(('0. Game Setting'!$C$20="사용"), IFERROR(FIND("qq 로그인", LOWER(F8)), FALSE)),
                     AND(('0. Game Setting'!$F$20="사용"), IFERROR(FIND("huawei 로그인", LOWER(F8)), FALSE)),
                     AND(('0. Game Setting'!$C$23="사용"), IFERROR(FIND("google 결제", LOWER(F8)), FALSE)),
                     AND(('0. Game Setting'!$F$23="사용"), IFERROR(FIND("amazon 결제", LOWER(F8)), FALSE)),
                     AND(('0. Game Setting'!$I$23="사용"), IFERROR(FIND("wechat pay", LOWER(F8)), FALSE)),
                     AND(('0. Game Setting'!$C$24="사용"), IFERROR(FIND("onestorev4", LOWER(F8)), FALSE)),
                     AND(('0. Game Setting'!$F$24="사용"), IFERROR(FIND("onestorev5", LOWER(F8)), FALSE)),
                     AND(('0. Game Setting'!$I$24="사용"), IFERROR(FIND("huawei 결제", LOWER(F8)), FALSE)),
                     AND(('0. Game Setting'!$C$25="사용"), IFERROR(FIND("galaxy store 결제", LOWER(F8)), FALSE)),
                     AND(('0. Game Setting'!$C$28="사용"), IFERROR(FIND("fcm", LOWER(F8)), FALSE)),
                     AND(('0. Game Setting'!$F$28="사용"), IFERROR(FIND("amazon 푸시", LOWER(F8)), FALSE))
                  )
               ),"T","F"
         ),"F"
   )</f>
        <v>T</v>
      </c>
      <c r="H8" s="45" t="s">
        <v>70</v>
      </c>
      <c r="I8" s="44" t="str">
        <f t="shared" si="1"/>
        <v/>
      </c>
    </row>
    <row r="9">
      <c r="A9" s="42">
        <v>4.0</v>
      </c>
      <c r="B9" s="43" t="s">
        <v>21</v>
      </c>
      <c r="C9" s="42" t="s">
        <v>18</v>
      </c>
      <c r="D9" s="42" t="s">
        <v>66</v>
      </c>
      <c r="E9" s="42" t="s">
        <v>65</v>
      </c>
      <c r="F9" s="42" t="s">
        <v>67</v>
      </c>
      <c r="G9" s="44" t="str">
        <f>IF(IF(AND(OR(AND(IFERROR(FIND("v1", LOWER(B9)),FALSE),('0. Game Setting'!$C$10="사용")),
               AND(IFERROR(FIND("개별", B9),FALSE),('0. Game Setting'!$F$10="사용"))),
            OR((C9="all"),
               AND(IFERROR(FIND("unity", LOWER(C9)),FALSE),('0. Game Setting'!$C$7="사용")),
               AND(IFERROR(FIND("cpp", LOWER(C9)),FALSE), ('0. Game Setting'!$F$7="사용")))
         ),
          "T","F"
    )="T",IF(AND(
                 OR((E9="all"),
                    AND(('0. Game Setting'!$C$13="사용"), IFERROR(FIND("google", LOWER(E9)),FALSE)),
                    AND(('0. Game Setting'!$F$13="사용"), IFERROR(FIND("lebi", LOWER(E9)), FALSE)),
                    AND(('0. Game Setting'!$I$13="사용"), IFERROR(FIND("onestore", LOWER(E9)), FALSE)),
                    AND(('0. Game Setting'!$C$14="사용"), IFERROR(FIND("amazon", LOWER(E9)),FALSE)),
                    AND(('0. Game Setting'!$F$14="사용"), IFERROR(FIND("galaxy", LOWER(E9)), FALSE)),
                    AND(('0. Game Setting'!$I$14="사용"), IFERROR(FIND("huawei", LOWER(E9)), FALSE))
                   ),
                  OR(IFERROR(FIND("필수", F9), FALSE),
                     AND(('0. Game Setting'!$C$20="사용"), IFERROR(FIND("qq 로그인", LOWER(F9)), FALSE)),
                     AND(('0. Game Setting'!$F$20="사용"), IFERROR(FIND("huawei 로그인", LOWER(F9)), FALSE)),
                     AND(('0. Game Setting'!$C$23="사용"), IFERROR(FIND("google 결제", LOWER(F9)), FALSE)),
                     AND(('0. Game Setting'!$F$23="사용"), IFERROR(FIND("amazon 결제", LOWER(F9)), FALSE)),
                     AND(('0. Game Setting'!$I$23="사용"), IFERROR(FIND("wechat pay", LOWER(F9)), FALSE)),
                     AND(('0. Game Setting'!$C$24="사용"), IFERROR(FIND("onestorev4", LOWER(F9)), FALSE)),
                     AND(('0. Game Setting'!$F$24="사용"), IFERROR(FIND("onestorev5", LOWER(F9)), FALSE)),
                     AND(('0. Game Setting'!$I$24="사용"), IFERROR(FIND("huawei 결제", LOWER(F9)), FALSE)),
                     AND(('0. Game Setting'!$C$25="사용"), IFERROR(FIND("galaxy store 결제", LOWER(F9)), FALSE)),
                     AND(('0. Game Setting'!$C$28="사용"), IFERROR(FIND("fcm", LOWER(F9)), FALSE)),
                     AND(('0. Game Setting'!$F$28="사용"), IFERROR(FIND("amazon 푸시", LOWER(F9)), FALSE))
                  )
               ),"T","F"
         ),"F"
   )</f>
        <v>T</v>
      </c>
      <c r="H9" s="45" t="s">
        <v>71</v>
      </c>
      <c r="I9" s="44" t="str">
        <f t="shared" si="1"/>
        <v/>
      </c>
    </row>
    <row r="10">
      <c r="A10" s="42">
        <v>5.0</v>
      </c>
      <c r="B10" s="43" t="s">
        <v>21</v>
      </c>
      <c r="C10" s="42" t="s">
        <v>65</v>
      </c>
      <c r="D10" s="42" t="s">
        <v>66</v>
      </c>
      <c r="E10" s="42" t="s">
        <v>65</v>
      </c>
      <c r="F10" s="42" t="s">
        <v>67</v>
      </c>
      <c r="G10" s="44" t="str">
        <f>IF(IF(AND(OR(AND(IFERROR(FIND("v1", LOWER(B10)),FALSE),('0. Game Setting'!$C$10="사용")),
               AND(IFERROR(FIND("개별", B10),FALSE),('0. Game Setting'!$F$10="사용"))),
            OR((C10="all"),
               AND(IFERROR(FIND("unity", LOWER(C10)),FALSE),('0. Game Setting'!$C$7="사용")),
               AND(IFERROR(FIND("cpp", LOWER(C10)),FALSE), ('0. Game Setting'!$F$7="사용")))
         ),
          "T","F"
    )="T",IF(AND(
                 OR((E10="all"),
                    AND(('0. Game Setting'!$C$13="사용"), IFERROR(FIND("google", LOWER(E10)),FALSE)),
                    AND(('0. Game Setting'!$F$13="사용"), IFERROR(FIND("lebi", LOWER(E10)), FALSE)),
                    AND(('0. Game Setting'!$I$13="사용"), IFERROR(FIND("onestore", LOWER(E10)), FALSE)),
                    AND(('0. Game Setting'!$C$14="사용"), IFERROR(FIND("amazon", LOWER(E10)),FALSE)),
                    AND(('0. Game Setting'!$F$14="사용"), IFERROR(FIND("galaxy", LOWER(E10)), FALSE)),
                    AND(('0. Game Setting'!$I$14="사용"), IFERROR(FIND("huawei", LOWER(E10)), FALSE))
                   ),
                  OR(IFERROR(FIND("필수", F10), FALSE),
                     AND(('0. Game Setting'!$C$20="사용"), IFERROR(FIND("qq 로그인", LOWER(F10)), FALSE)),
                     AND(('0. Game Setting'!$F$20="사용"), IFERROR(FIND("huawei 로그인", LOWER(F10)), FALSE)),
                     AND(('0. Game Setting'!$C$23="사용"), IFERROR(FIND("google 결제", LOWER(F10)), FALSE)),
                     AND(('0. Game Setting'!$F$23="사용"), IFERROR(FIND("amazon 결제", LOWER(F10)), FALSE)),
                     AND(('0. Game Setting'!$I$23="사용"), IFERROR(FIND("wechat pay", LOWER(F10)), FALSE)),
                     AND(('0. Game Setting'!$C$24="사용"), IFERROR(FIND("onestorev4", LOWER(F10)), FALSE)),
                     AND(('0. Game Setting'!$F$24="사용"), IFERROR(FIND("onestorev5", LOWER(F10)), FALSE)),
                     AND(('0. Game Setting'!$I$24="사용"), IFERROR(FIND("huawei 결제", LOWER(F10)), FALSE)),
                     AND(('0. Game Setting'!$C$25="사용"), IFERROR(FIND("galaxy store 결제", LOWER(F10)), FALSE)),
                     AND(('0. Game Setting'!$C$28="사용"), IFERROR(FIND("fcm", LOWER(F10)), FALSE)),
                     AND(('0. Game Setting'!$F$28="사용"), IFERROR(FIND("amazon 푸시", LOWER(F10)), FALSE))
                  )
               ),"T","F"
         ),"F"
   )</f>
        <v>T</v>
      </c>
      <c r="H10" s="45" t="s">
        <v>72</v>
      </c>
      <c r="I10" s="44" t="str">
        <f t="shared" si="1"/>
        <v/>
      </c>
    </row>
    <row r="11">
      <c r="A11" s="42">
        <v>6.0</v>
      </c>
      <c r="B11" s="43" t="s">
        <v>21</v>
      </c>
      <c r="C11" s="42" t="s">
        <v>18</v>
      </c>
      <c r="D11" s="42" t="s">
        <v>66</v>
      </c>
      <c r="E11" s="42" t="s">
        <v>65</v>
      </c>
      <c r="F11" s="42" t="s">
        <v>67</v>
      </c>
      <c r="G11" s="44" t="str">
        <f>IF(IF(AND(OR(AND(IFERROR(FIND("v1", LOWER(B11)),FALSE),('0. Game Setting'!$C$10="사용")),
               AND(IFERROR(FIND("개별", B11),FALSE),('0. Game Setting'!$F$10="사용"))),
            OR((C11="all"),
               AND(IFERROR(FIND("unity", LOWER(C11)),FALSE),('0. Game Setting'!$C$7="사용")),
               AND(IFERROR(FIND("cpp", LOWER(C11)),FALSE), ('0. Game Setting'!$F$7="사용")))
         ),
          "T","F"
    )="T",IF(AND(
                 OR((E11="all"),
                    AND(('0. Game Setting'!$C$13="사용"), IFERROR(FIND("google", LOWER(E11)),FALSE)),
                    AND(('0. Game Setting'!$F$13="사용"), IFERROR(FIND("lebi", LOWER(E11)), FALSE)),
                    AND(('0. Game Setting'!$I$13="사용"), IFERROR(FIND("onestore", LOWER(E11)), FALSE)),
                    AND(('0. Game Setting'!$C$14="사용"), IFERROR(FIND("amazon", LOWER(E11)),FALSE)),
                    AND(('0. Game Setting'!$F$14="사용"), IFERROR(FIND("galaxy", LOWER(E11)), FALSE)),
                    AND(('0. Game Setting'!$I$14="사용"), IFERROR(FIND("huawei", LOWER(E11)), FALSE))
                   ),
                  OR(IFERROR(FIND("필수", F11), FALSE),
                     AND(('0. Game Setting'!$C$20="사용"), IFERROR(FIND("qq 로그인", LOWER(F11)), FALSE)),
                     AND(('0. Game Setting'!$F$20="사용"), IFERROR(FIND("huawei 로그인", LOWER(F11)), FALSE)),
                     AND(('0. Game Setting'!$C$23="사용"), IFERROR(FIND("google 결제", LOWER(F11)), FALSE)),
                     AND(('0. Game Setting'!$F$23="사용"), IFERROR(FIND("amazon 결제", LOWER(F11)), FALSE)),
                     AND(('0. Game Setting'!$I$23="사용"), IFERROR(FIND("wechat pay", LOWER(F11)), FALSE)),
                     AND(('0. Game Setting'!$C$24="사용"), IFERROR(FIND("onestorev4", LOWER(F11)), FALSE)),
                     AND(('0. Game Setting'!$F$24="사용"), IFERROR(FIND("onestorev5", LOWER(F11)), FALSE)),
                     AND(('0. Game Setting'!$I$24="사용"), IFERROR(FIND("huawei 결제", LOWER(F11)), FALSE)),
                     AND(('0. Game Setting'!$C$25="사용"), IFERROR(FIND("galaxy store 결제", LOWER(F11)), FALSE)),
                     AND(('0. Game Setting'!$C$28="사용"), IFERROR(FIND("fcm", LOWER(F11)), FALSE)),
                     AND(('0. Game Setting'!$F$28="사용"), IFERROR(FIND("amazon 푸시", LOWER(F11)), FALSE))
                  )
               ),"T","F"
         ),"F"
   )</f>
        <v>T</v>
      </c>
      <c r="H11" s="45" t="s">
        <v>73</v>
      </c>
      <c r="I11" s="44" t="str">
        <f t="shared" si="1"/>
        <v/>
      </c>
    </row>
    <row r="12">
      <c r="A12" s="42">
        <v>7.0</v>
      </c>
      <c r="B12" s="43" t="s">
        <v>21</v>
      </c>
      <c r="C12" s="42" t="s">
        <v>65</v>
      </c>
      <c r="D12" s="42" t="s">
        <v>66</v>
      </c>
      <c r="E12" s="42" t="s">
        <v>65</v>
      </c>
      <c r="F12" s="42" t="s">
        <v>67</v>
      </c>
      <c r="G12" s="44" t="str">
        <f>IF(IF(AND(OR(AND(IFERROR(FIND("v1", LOWER(B12)),FALSE),('0. Game Setting'!$C$10="사용")),
               AND(IFERROR(FIND("개별", B12),FALSE),('0. Game Setting'!$F$10="사용"))),
            OR((C12="all"),
               AND(IFERROR(FIND("unity", LOWER(C12)),FALSE),('0. Game Setting'!$C$7="사용")),
               AND(IFERROR(FIND("cpp", LOWER(C12)),FALSE), ('0. Game Setting'!$F$7="사용")))
         ),
          "T","F"
    )="T",IF(AND(
                 OR((E12="all"),
                    AND(('0. Game Setting'!$C$13="사용"), IFERROR(FIND("google", LOWER(E12)),FALSE)),
                    AND(('0. Game Setting'!$F$13="사용"), IFERROR(FIND("lebi", LOWER(E12)), FALSE)),
                    AND(('0. Game Setting'!$I$13="사용"), IFERROR(FIND("onestore", LOWER(E12)), FALSE)),
                    AND(('0. Game Setting'!$C$14="사용"), IFERROR(FIND("amazon", LOWER(E12)),FALSE)),
                    AND(('0. Game Setting'!$F$14="사용"), IFERROR(FIND("galaxy", LOWER(E12)), FALSE)),
                    AND(('0. Game Setting'!$I$14="사용"), IFERROR(FIND("huawei", LOWER(E12)), FALSE))
                   ),
                  OR(IFERROR(FIND("필수", F12), FALSE),
                     AND(('0. Game Setting'!$C$20="사용"), IFERROR(FIND("qq 로그인", LOWER(F12)), FALSE)),
                     AND(('0. Game Setting'!$F$20="사용"), IFERROR(FIND("huawei 로그인", LOWER(F12)), FALSE)),
                     AND(('0. Game Setting'!$C$23="사용"), IFERROR(FIND("google 결제", LOWER(F12)), FALSE)),
                     AND(('0. Game Setting'!$F$23="사용"), IFERROR(FIND("amazon 결제", LOWER(F12)), FALSE)),
                     AND(('0. Game Setting'!$I$23="사용"), IFERROR(FIND("wechat pay", LOWER(F12)), FALSE)),
                     AND(('0. Game Setting'!$C$24="사용"), IFERROR(FIND("onestorev4", LOWER(F12)), FALSE)),
                     AND(('0. Game Setting'!$F$24="사용"), IFERROR(FIND("onestorev5", LOWER(F12)), FALSE)),
                     AND(('0. Game Setting'!$I$24="사용"), IFERROR(FIND("huawei 결제", LOWER(F12)), FALSE)),
                     AND(('0. Game Setting'!$C$25="사용"), IFERROR(FIND("galaxy store 결제", LOWER(F12)), FALSE)),
                     AND(('0. Game Setting'!$C$28="사용"), IFERROR(FIND("fcm", LOWER(F12)), FALSE)),
                     AND(('0. Game Setting'!$F$28="사용"), IFERROR(FIND("amazon 푸시", LOWER(F12)), FALSE))
                  )
               ),"T","F"
         ),"F"
   )</f>
        <v>T</v>
      </c>
      <c r="H12" s="45" t="s">
        <v>74</v>
      </c>
      <c r="I12" s="44" t="str">
        <f t="shared" si="1"/>
        <v/>
      </c>
    </row>
    <row r="13">
      <c r="A13" s="42">
        <v>8.0</v>
      </c>
      <c r="B13" s="43" t="s">
        <v>21</v>
      </c>
      <c r="C13" s="42" t="s">
        <v>16</v>
      </c>
      <c r="D13" s="42" t="s">
        <v>66</v>
      </c>
      <c r="E13" s="42" t="s">
        <v>65</v>
      </c>
      <c r="F13" s="42" t="s">
        <v>67</v>
      </c>
      <c r="G13" s="44" t="str">
        <f>IF(IF(AND(OR(AND(IFERROR(FIND("v1", LOWER(B13)),FALSE),('0. Game Setting'!$C$10="사용")),
               AND(IFERROR(FIND("개별", B13),FALSE),('0. Game Setting'!$F$10="사용"))),
            OR((C13="all"),
               AND(IFERROR(FIND("unity", LOWER(C13)),FALSE),('0. Game Setting'!$C$7="사용")),
               AND(IFERROR(FIND("cpp", LOWER(C13)),FALSE), ('0. Game Setting'!$F$7="사용")))
         ),
          "T","F"
    )="T",IF(AND(
                 OR((E13="all"),
                    AND(('0. Game Setting'!$C$13="사용"), IFERROR(FIND("google", LOWER(E13)),FALSE)),
                    AND(('0. Game Setting'!$F$13="사용"), IFERROR(FIND("lebi", LOWER(E13)), FALSE)),
                    AND(('0. Game Setting'!$I$13="사용"), IFERROR(FIND("onestore", LOWER(E13)), FALSE)),
                    AND(('0. Game Setting'!$C$14="사용"), IFERROR(FIND("amazon", LOWER(E13)),FALSE)),
                    AND(('0. Game Setting'!$F$14="사용"), IFERROR(FIND("galaxy", LOWER(E13)), FALSE)),
                    AND(('0. Game Setting'!$I$14="사용"), IFERROR(FIND("huawei", LOWER(E13)), FALSE))
                   ),
                  OR(IFERROR(FIND("필수", F13), FALSE),
                     AND(('0. Game Setting'!$C$20="사용"), IFERROR(FIND("qq 로그인", LOWER(F13)), FALSE)),
                     AND(('0. Game Setting'!$F$20="사용"), IFERROR(FIND("huawei 로그인", LOWER(F13)), FALSE)),
                     AND(('0. Game Setting'!$C$23="사용"), IFERROR(FIND("google 결제", LOWER(F13)), FALSE)),
                     AND(('0. Game Setting'!$F$23="사용"), IFERROR(FIND("amazon 결제", LOWER(F13)), FALSE)),
                     AND(('0. Game Setting'!$I$23="사용"), IFERROR(FIND("wechat pay", LOWER(F13)), FALSE)),
                     AND(('0. Game Setting'!$C$24="사용"), IFERROR(FIND("onestorev4", LOWER(F13)), FALSE)),
                     AND(('0. Game Setting'!$F$24="사용"), IFERROR(FIND("onestorev5", LOWER(F13)), FALSE)),
                     AND(('0. Game Setting'!$I$24="사용"), IFERROR(FIND("huawei 결제", LOWER(F13)), FALSE)),
                     AND(('0. Game Setting'!$C$25="사용"), IFERROR(FIND("galaxy store 결제", LOWER(F13)), FALSE)),
                     AND(('0. Game Setting'!$C$28="사용"), IFERROR(FIND("fcm", LOWER(F13)), FALSE)),
                     AND(('0. Game Setting'!$F$28="사용"), IFERROR(FIND("amazon 푸시", LOWER(F13)), FALSE))
                  )
               ),"T","F"
         ),"F"
   )</f>
        <v>T</v>
      </c>
      <c r="H13" s="45" t="s">
        <v>75</v>
      </c>
      <c r="I13" s="44" t="str">
        <f t="shared" si="1"/>
        <v/>
      </c>
    </row>
    <row r="14">
      <c r="A14" s="42">
        <v>9.0</v>
      </c>
      <c r="B14" s="43" t="s">
        <v>21</v>
      </c>
      <c r="C14" s="42" t="s">
        <v>18</v>
      </c>
      <c r="D14" s="42" t="s">
        <v>66</v>
      </c>
      <c r="E14" s="42" t="s">
        <v>65</v>
      </c>
      <c r="F14" s="42" t="s">
        <v>67</v>
      </c>
      <c r="G14" s="44" t="str">
        <f>IF(IF(AND(OR(AND(IFERROR(FIND("v1", LOWER(B14)),FALSE),('0. Game Setting'!$C$10="사용")),
               AND(IFERROR(FIND("개별", B14),FALSE),('0. Game Setting'!$F$10="사용"))),
            OR((C14="all"),
               AND(IFERROR(FIND("unity", LOWER(C14)),FALSE),('0. Game Setting'!$C$7="사용")),
               AND(IFERROR(FIND("cpp", LOWER(C14)),FALSE), ('0. Game Setting'!$F$7="사용")))
         ),
          "T","F"
    )="T",IF(AND(
                 OR((E14="all"),
                    AND(('0. Game Setting'!$C$13="사용"), IFERROR(FIND("google", LOWER(E14)),FALSE)),
                    AND(('0. Game Setting'!$F$13="사용"), IFERROR(FIND("lebi", LOWER(E14)), FALSE)),
                    AND(('0. Game Setting'!$I$13="사용"), IFERROR(FIND("onestore", LOWER(E14)), FALSE)),
                    AND(('0. Game Setting'!$C$14="사용"), IFERROR(FIND("amazon", LOWER(E14)),FALSE)),
                    AND(('0. Game Setting'!$F$14="사용"), IFERROR(FIND("galaxy", LOWER(E14)), FALSE)),
                    AND(('0. Game Setting'!$I$14="사용"), IFERROR(FIND("huawei", LOWER(E14)), FALSE))
                   ),
                  OR(IFERROR(FIND("필수", F14), FALSE),
                     AND(('0. Game Setting'!$C$20="사용"), IFERROR(FIND("qq 로그인", LOWER(F14)), FALSE)),
                     AND(('0. Game Setting'!$F$20="사용"), IFERROR(FIND("huawei 로그인", LOWER(F14)), FALSE)),
                     AND(('0. Game Setting'!$C$23="사용"), IFERROR(FIND("google 결제", LOWER(F14)), FALSE)),
                     AND(('0. Game Setting'!$F$23="사용"), IFERROR(FIND("amazon 결제", LOWER(F14)), FALSE)),
                     AND(('0. Game Setting'!$I$23="사용"), IFERROR(FIND("wechat pay", LOWER(F14)), FALSE)),
                     AND(('0. Game Setting'!$C$24="사용"), IFERROR(FIND("onestorev4", LOWER(F14)), FALSE)),
                     AND(('0. Game Setting'!$F$24="사용"), IFERROR(FIND("onestorev5", LOWER(F14)), FALSE)),
                     AND(('0. Game Setting'!$I$24="사용"), IFERROR(FIND("huawei 결제", LOWER(F14)), FALSE)),
                     AND(('0. Game Setting'!$C$25="사용"), IFERROR(FIND("galaxy store 결제", LOWER(F14)), FALSE)),
                     AND(('0. Game Setting'!$C$28="사용"), IFERROR(FIND("fcm", LOWER(F14)), FALSE)),
                     AND(('0. Game Setting'!$F$28="사용"), IFERROR(FIND("amazon 푸시", LOWER(F14)), FALSE))
                  )
               ),"T","F"
         ),"F"
   )</f>
        <v>T</v>
      </c>
      <c r="H14" s="45" t="s">
        <v>76</v>
      </c>
      <c r="I14" s="44" t="str">
        <f t="shared" si="1"/>
        <v/>
      </c>
    </row>
    <row r="15">
      <c r="A15" s="42">
        <v>10.0</v>
      </c>
      <c r="B15" s="43" t="s">
        <v>21</v>
      </c>
      <c r="C15" s="42" t="s">
        <v>65</v>
      </c>
      <c r="D15" s="42" t="s">
        <v>66</v>
      </c>
      <c r="E15" s="42" t="s">
        <v>65</v>
      </c>
      <c r="F15" s="42" t="s">
        <v>67</v>
      </c>
      <c r="G15" s="44" t="str">
        <f>IF(IF(AND(OR(AND(IFERROR(FIND("v1", LOWER(B15)),FALSE),('0. Game Setting'!$C$10="사용")),
               AND(IFERROR(FIND("개별", B15),FALSE),('0. Game Setting'!$F$10="사용"))),
            OR((C15="all"),
               AND(IFERROR(FIND("unity", LOWER(C15)),FALSE),('0. Game Setting'!$C$7="사용")),
               AND(IFERROR(FIND("cpp", LOWER(C15)),FALSE), ('0. Game Setting'!$F$7="사용")))
         ),
          "T","F"
    )="T",IF(AND(
                 OR((E15="all"),
                    AND(('0. Game Setting'!$C$13="사용"), IFERROR(FIND("google", LOWER(E15)),FALSE)),
                    AND(('0. Game Setting'!$F$13="사용"), IFERROR(FIND("lebi", LOWER(E15)), FALSE)),
                    AND(('0. Game Setting'!$I$13="사용"), IFERROR(FIND("onestore", LOWER(E15)), FALSE)),
                    AND(('0. Game Setting'!$C$14="사용"), IFERROR(FIND("amazon", LOWER(E15)),FALSE)),
                    AND(('0. Game Setting'!$F$14="사용"), IFERROR(FIND("galaxy", LOWER(E15)), FALSE)),
                    AND(('0. Game Setting'!$I$14="사용"), IFERROR(FIND("huawei", LOWER(E15)), FALSE))
                   ),
                  OR(IFERROR(FIND("필수", F15), FALSE),
                     AND(('0. Game Setting'!$C$20="사용"), IFERROR(FIND("qq 로그인", LOWER(F15)), FALSE)),
                     AND(('0. Game Setting'!$F$20="사용"), IFERROR(FIND("huawei 로그인", LOWER(F15)), FALSE)),
                     AND(('0. Game Setting'!$C$23="사용"), IFERROR(FIND("google 결제", LOWER(F15)), FALSE)),
                     AND(('0. Game Setting'!$F$23="사용"), IFERROR(FIND("amazon 결제", LOWER(F15)), FALSE)),
                     AND(('0. Game Setting'!$I$23="사용"), IFERROR(FIND("wechat pay", LOWER(F15)), FALSE)),
                     AND(('0. Game Setting'!$C$24="사용"), IFERROR(FIND("onestorev4", LOWER(F15)), FALSE)),
                     AND(('0. Game Setting'!$F$24="사용"), IFERROR(FIND("onestorev5", LOWER(F15)), FALSE)),
                     AND(('0. Game Setting'!$I$24="사용"), IFERROR(FIND("huawei 결제", LOWER(F15)), FALSE)),
                     AND(('0. Game Setting'!$C$25="사용"), IFERROR(FIND("galaxy store 결제", LOWER(F15)), FALSE)),
                     AND(('0. Game Setting'!$C$28="사용"), IFERROR(FIND("fcm", LOWER(F15)), FALSE)),
                     AND(('0. Game Setting'!$F$28="사용"), IFERROR(FIND("amazon 푸시", LOWER(F15)), FALSE))
                  )
               ),"T","F"
         ),"F"
   )</f>
        <v>T</v>
      </c>
      <c r="H15" s="45" t="s">
        <v>77</v>
      </c>
      <c r="I15" s="44" t="str">
        <f t="shared" si="1"/>
        <v/>
      </c>
    </row>
    <row r="16">
      <c r="A16" s="42">
        <v>11.0</v>
      </c>
      <c r="B16" s="43" t="s">
        <v>21</v>
      </c>
      <c r="C16" s="42" t="s">
        <v>16</v>
      </c>
      <c r="D16" s="42" t="s">
        <v>66</v>
      </c>
      <c r="E16" s="42" t="s">
        <v>65</v>
      </c>
      <c r="F16" s="42" t="s">
        <v>67</v>
      </c>
      <c r="G16" s="44" t="str">
        <f>IF(IF(AND(OR(AND(IFERROR(FIND("v1", LOWER(B16)),FALSE),('0. Game Setting'!$C$10="사용")),
               AND(IFERROR(FIND("개별", B16),FALSE),('0. Game Setting'!$F$10="사용"))),
            OR((C16="all"),
               AND(IFERROR(FIND("unity", LOWER(C16)),FALSE),('0. Game Setting'!$C$7="사용")),
               AND(IFERROR(FIND("cpp", LOWER(C16)),FALSE), ('0. Game Setting'!$F$7="사용")))
         ),
          "T","F"
    )="T",IF(AND(
                 OR((E16="all"),
                    AND(('0. Game Setting'!$C$13="사용"), IFERROR(FIND("google", LOWER(E16)),FALSE)),
                    AND(('0. Game Setting'!$F$13="사용"), IFERROR(FIND("lebi", LOWER(E16)), FALSE)),
                    AND(('0. Game Setting'!$I$13="사용"), IFERROR(FIND("onestore", LOWER(E16)), FALSE)),
                    AND(('0. Game Setting'!$C$14="사용"), IFERROR(FIND("amazon", LOWER(E16)),FALSE)),
                    AND(('0. Game Setting'!$F$14="사용"), IFERROR(FIND("galaxy", LOWER(E16)), FALSE)),
                    AND(('0. Game Setting'!$I$14="사용"), IFERROR(FIND("huawei", LOWER(E16)), FALSE))
                   ),
                  OR(IFERROR(FIND("필수", F16), FALSE),
                     AND(('0. Game Setting'!$C$20="사용"), IFERROR(FIND("qq 로그인", LOWER(F16)), FALSE)),
                     AND(('0. Game Setting'!$F$20="사용"), IFERROR(FIND("huawei 로그인", LOWER(F16)), FALSE)),
                     AND(('0. Game Setting'!$C$23="사용"), IFERROR(FIND("google 결제", LOWER(F16)), FALSE)),
                     AND(('0. Game Setting'!$F$23="사용"), IFERROR(FIND("amazon 결제", LOWER(F16)), FALSE)),
                     AND(('0. Game Setting'!$I$23="사용"), IFERROR(FIND("wechat pay", LOWER(F16)), FALSE)),
                     AND(('0. Game Setting'!$C$24="사용"), IFERROR(FIND("onestorev4", LOWER(F16)), FALSE)),
                     AND(('0. Game Setting'!$F$24="사용"), IFERROR(FIND("onestorev5", LOWER(F16)), FALSE)),
                     AND(('0. Game Setting'!$I$24="사용"), IFERROR(FIND("huawei 결제", LOWER(F16)), FALSE)),
                     AND(('0. Game Setting'!$C$25="사용"), IFERROR(FIND("galaxy store 결제", LOWER(F16)), FALSE)),
                     AND(('0. Game Setting'!$C$28="사용"), IFERROR(FIND("fcm", LOWER(F16)), FALSE)),
                     AND(('0. Game Setting'!$F$28="사용"), IFERROR(FIND("amazon 푸시", LOWER(F16)), FALSE))
                  )
               ),"T","F"
         ),"F"
   )</f>
        <v>T</v>
      </c>
      <c r="H16" s="45" t="s">
        <v>78</v>
      </c>
      <c r="I16" s="44" t="str">
        <f t="shared" si="1"/>
        <v/>
      </c>
    </row>
    <row r="17">
      <c r="A17" s="42">
        <v>12.0</v>
      </c>
      <c r="B17" s="43" t="s">
        <v>21</v>
      </c>
      <c r="C17" s="42" t="s">
        <v>18</v>
      </c>
      <c r="D17" s="42" t="s">
        <v>66</v>
      </c>
      <c r="E17" s="42" t="s">
        <v>65</v>
      </c>
      <c r="F17" s="42" t="s">
        <v>67</v>
      </c>
      <c r="G17" s="44" t="str">
        <f>IF(IF(AND(OR(AND(IFERROR(FIND("v1", LOWER(B17)),FALSE),('0. Game Setting'!$C$10="사용")),
               AND(IFERROR(FIND("개별", B17),FALSE),('0. Game Setting'!$F$10="사용"))),
            OR((C17="all"),
               AND(IFERROR(FIND("unity", LOWER(C17)),FALSE),('0. Game Setting'!$C$7="사용")),
               AND(IFERROR(FIND("cpp", LOWER(C17)),FALSE), ('0. Game Setting'!$F$7="사용")))
         ),
          "T","F"
    )="T",IF(AND(
                 OR((E17="all"),
                    AND(('0. Game Setting'!$C$13="사용"), IFERROR(FIND("google", LOWER(E17)),FALSE)),
                    AND(('0. Game Setting'!$F$13="사용"), IFERROR(FIND("lebi", LOWER(E17)), FALSE)),
                    AND(('0. Game Setting'!$I$13="사용"), IFERROR(FIND("onestore", LOWER(E17)), FALSE)),
                    AND(('0. Game Setting'!$C$14="사용"), IFERROR(FIND("amazon", LOWER(E17)),FALSE)),
                    AND(('0. Game Setting'!$F$14="사용"), IFERROR(FIND("galaxy", LOWER(E17)), FALSE)),
                    AND(('0. Game Setting'!$I$14="사용"), IFERROR(FIND("huawei", LOWER(E17)), FALSE))
                   ),
                  OR(IFERROR(FIND("필수", F17), FALSE),
                     AND(('0. Game Setting'!$C$20="사용"), IFERROR(FIND("qq 로그인", LOWER(F17)), FALSE)),
                     AND(('0. Game Setting'!$F$20="사용"), IFERROR(FIND("huawei 로그인", LOWER(F17)), FALSE)),
                     AND(('0. Game Setting'!$C$23="사용"), IFERROR(FIND("google 결제", LOWER(F17)), FALSE)),
                     AND(('0. Game Setting'!$F$23="사용"), IFERROR(FIND("amazon 결제", LOWER(F17)), FALSE)),
                     AND(('0. Game Setting'!$I$23="사용"), IFERROR(FIND("wechat pay", LOWER(F17)), FALSE)),
                     AND(('0. Game Setting'!$C$24="사용"), IFERROR(FIND("onestorev4", LOWER(F17)), FALSE)),
                     AND(('0. Game Setting'!$F$24="사용"), IFERROR(FIND("onestorev5", LOWER(F17)), FALSE)),
                     AND(('0. Game Setting'!$I$24="사용"), IFERROR(FIND("huawei 결제", LOWER(F17)), FALSE)),
                     AND(('0. Game Setting'!$C$25="사용"), IFERROR(FIND("galaxy store 결제", LOWER(F17)), FALSE)),
                     AND(('0. Game Setting'!$C$28="사용"), IFERROR(FIND("fcm", LOWER(F17)), FALSE)),
                     AND(('0. Game Setting'!$F$28="사용"), IFERROR(FIND("amazon 푸시", LOWER(F17)), FALSE))
                  )
               ),"T","F"
         ),"F"
   )</f>
        <v>T</v>
      </c>
      <c r="H17" s="45" t="s">
        <v>79</v>
      </c>
      <c r="I17" s="44" t="str">
        <f t="shared" si="1"/>
        <v/>
      </c>
    </row>
    <row r="18">
      <c r="A18" s="42">
        <v>13.0</v>
      </c>
      <c r="B18" s="43" t="s">
        <v>21</v>
      </c>
      <c r="C18" s="42" t="s">
        <v>65</v>
      </c>
      <c r="D18" s="42" t="s">
        <v>66</v>
      </c>
      <c r="E18" s="42" t="s">
        <v>65</v>
      </c>
      <c r="F18" s="42" t="s">
        <v>67</v>
      </c>
      <c r="G18" s="44" t="str">
        <f>IF(IF(AND(OR(AND(IFERROR(FIND("v1", LOWER(B18)),FALSE),('0. Game Setting'!$C$10="사용")),
               AND(IFERROR(FIND("개별", B18),FALSE),('0. Game Setting'!$F$10="사용"))),
            OR((C18="all"),
               AND(IFERROR(FIND("unity", LOWER(C18)),FALSE),('0. Game Setting'!$C$7="사용")),
               AND(IFERROR(FIND("cpp", LOWER(C18)),FALSE), ('0. Game Setting'!$F$7="사용")))
         ),
          "T","F"
    )="T",IF(AND(
                 OR((E18="all"),
                    AND(('0. Game Setting'!$C$13="사용"), IFERROR(FIND("google", LOWER(E18)),FALSE)),
                    AND(('0. Game Setting'!$F$13="사용"), IFERROR(FIND("lebi", LOWER(E18)), FALSE)),
                    AND(('0. Game Setting'!$I$13="사용"), IFERROR(FIND("onestore", LOWER(E18)), FALSE)),
                    AND(('0. Game Setting'!$C$14="사용"), IFERROR(FIND("amazon", LOWER(E18)),FALSE)),
                    AND(('0. Game Setting'!$F$14="사용"), IFERROR(FIND("galaxy", LOWER(E18)), FALSE)),
                    AND(('0. Game Setting'!$I$14="사용"), IFERROR(FIND("huawei", LOWER(E18)), FALSE))
                   ),
                  OR(IFERROR(FIND("필수", F18), FALSE),
                     AND(('0. Game Setting'!$C$20="사용"), IFERROR(FIND("qq 로그인", LOWER(F18)), FALSE)),
                     AND(('0. Game Setting'!$F$20="사용"), IFERROR(FIND("huawei 로그인", LOWER(F18)), FALSE)),
                     AND(('0. Game Setting'!$C$23="사용"), IFERROR(FIND("google 결제", LOWER(F18)), FALSE)),
                     AND(('0. Game Setting'!$F$23="사용"), IFERROR(FIND("amazon 결제", LOWER(F18)), FALSE)),
                     AND(('0. Game Setting'!$I$23="사용"), IFERROR(FIND("wechat pay", LOWER(F18)), FALSE)),
                     AND(('0. Game Setting'!$C$24="사용"), IFERROR(FIND("onestorev4", LOWER(F18)), FALSE)),
                     AND(('0. Game Setting'!$F$24="사용"), IFERROR(FIND("onestorev5", LOWER(F18)), FALSE)),
                     AND(('0. Game Setting'!$I$24="사용"), IFERROR(FIND("huawei 결제", LOWER(F18)), FALSE)),
                     AND(('0. Game Setting'!$C$25="사용"), IFERROR(FIND("galaxy store 결제", LOWER(F18)), FALSE)),
                     AND(('0. Game Setting'!$C$28="사용"), IFERROR(FIND("fcm", LOWER(F18)), FALSE)),
                     AND(('0. Game Setting'!$F$28="사용"), IFERROR(FIND("amazon 푸시", LOWER(F18)), FALSE))
                  )
               ),"T","F"
         ),"F"
   )</f>
        <v>T</v>
      </c>
      <c r="H18" s="45" t="s">
        <v>80</v>
      </c>
      <c r="I18" s="44" t="str">
        <f t="shared" si="1"/>
        <v/>
      </c>
    </row>
    <row r="19">
      <c r="A19" s="42">
        <v>14.0</v>
      </c>
      <c r="B19" s="43" t="s">
        <v>21</v>
      </c>
      <c r="C19" s="42" t="s">
        <v>18</v>
      </c>
      <c r="D19" s="42" t="s">
        <v>66</v>
      </c>
      <c r="E19" s="42" t="s">
        <v>65</v>
      </c>
      <c r="F19" s="42" t="s">
        <v>67</v>
      </c>
      <c r="G19" s="44" t="str">
        <f>IF(IF(AND(OR(AND(IFERROR(FIND("v1", LOWER(B19)),FALSE),('0. Game Setting'!$C$10="사용")),
               AND(IFERROR(FIND("개별", B19),FALSE),('0. Game Setting'!$F$10="사용"))),
            OR((C19="all"),
               AND(IFERROR(FIND("unity", LOWER(C19)),FALSE),('0. Game Setting'!$C$7="사용")),
               AND(IFERROR(FIND("cpp", LOWER(C19)),FALSE), ('0. Game Setting'!$F$7="사용")))
         ),
          "T","F"
    )="T",IF(AND(
                 OR((E19="all"),
                    AND(('0. Game Setting'!$C$13="사용"), IFERROR(FIND("google", LOWER(E19)),FALSE)),
                    AND(('0. Game Setting'!$F$13="사용"), IFERROR(FIND("lebi", LOWER(E19)), FALSE)),
                    AND(('0. Game Setting'!$I$13="사용"), IFERROR(FIND("onestore", LOWER(E19)), FALSE)),
                    AND(('0. Game Setting'!$C$14="사용"), IFERROR(FIND("amazon", LOWER(E19)),FALSE)),
                    AND(('0. Game Setting'!$F$14="사용"), IFERROR(FIND("galaxy", LOWER(E19)), FALSE)),
                    AND(('0. Game Setting'!$I$14="사용"), IFERROR(FIND("huawei", LOWER(E19)), FALSE))
                   ),
                  OR(IFERROR(FIND("필수", F19), FALSE),
                     AND(('0. Game Setting'!$C$20="사용"), IFERROR(FIND("qq 로그인", LOWER(F19)), FALSE)),
                     AND(('0. Game Setting'!$F$20="사용"), IFERROR(FIND("huawei 로그인", LOWER(F19)), FALSE)),
                     AND(('0. Game Setting'!$C$23="사용"), IFERROR(FIND("google 결제", LOWER(F19)), FALSE)),
                     AND(('0. Game Setting'!$F$23="사용"), IFERROR(FIND("amazon 결제", LOWER(F19)), FALSE)),
                     AND(('0. Game Setting'!$I$23="사용"), IFERROR(FIND("wechat pay", LOWER(F19)), FALSE)),
                     AND(('0. Game Setting'!$C$24="사용"), IFERROR(FIND("onestorev4", LOWER(F19)), FALSE)),
                     AND(('0. Game Setting'!$F$24="사용"), IFERROR(FIND("onestorev5", LOWER(F19)), FALSE)),
                     AND(('0. Game Setting'!$I$24="사용"), IFERROR(FIND("huawei 결제", LOWER(F19)), FALSE)),
                     AND(('0. Game Setting'!$C$25="사용"), IFERROR(FIND("galaxy store 결제", LOWER(F19)), FALSE)),
                     AND(('0. Game Setting'!$C$28="사용"), IFERROR(FIND("fcm", LOWER(F19)), FALSE)),
                     AND(('0. Game Setting'!$F$28="사용"), IFERROR(FIND("amazon 푸시", LOWER(F19)), FALSE))
                  )
               ),"T","F"
         ),"F"
   )</f>
        <v>T</v>
      </c>
      <c r="H19" s="45" t="s">
        <v>81</v>
      </c>
      <c r="I19" s="44" t="str">
        <f t="shared" si="1"/>
        <v/>
      </c>
    </row>
    <row r="20">
      <c r="A20" s="42">
        <v>15.0</v>
      </c>
      <c r="B20" s="43" t="s">
        <v>21</v>
      </c>
      <c r="C20" s="42" t="s">
        <v>65</v>
      </c>
      <c r="D20" s="42" t="s">
        <v>66</v>
      </c>
      <c r="E20" s="42" t="s">
        <v>23</v>
      </c>
      <c r="F20" s="42" t="s">
        <v>67</v>
      </c>
      <c r="G20" s="44" t="str">
        <f>IF(IF(AND(OR(AND(IFERROR(FIND("v1", LOWER(B20)),FALSE),('0. Game Setting'!$C$10="사용")),
               AND(IFERROR(FIND("개별", B20),FALSE),('0. Game Setting'!$F$10="사용"))),
            OR((C20="all"),
               AND(IFERROR(FIND("unity", LOWER(C20)),FALSE),('0. Game Setting'!$C$7="사용")),
               AND(IFERROR(FIND("cpp", LOWER(C20)),FALSE), ('0. Game Setting'!$F$7="사용")))
         ),
          "T","F"
    )="T",IF(AND(
                 OR((E20="all"),
                    AND(('0. Game Setting'!$C$13="사용"), IFERROR(FIND("google", LOWER(E20)),FALSE)),
                    AND(('0. Game Setting'!$F$13="사용"), IFERROR(FIND("lebi", LOWER(E20)), FALSE)),
                    AND(('0. Game Setting'!$I$13="사용"), IFERROR(FIND("onestore", LOWER(E20)), FALSE)),
                    AND(('0. Game Setting'!$C$14="사용"), IFERROR(FIND("amazon", LOWER(E20)),FALSE)),
                    AND(('0. Game Setting'!$F$14="사용"), IFERROR(FIND("galaxy", LOWER(E20)), FALSE)),
                    AND(('0. Game Setting'!$I$14="사용"), IFERROR(FIND("huawei", LOWER(E20)), FALSE))
                   ),
                  OR(IFERROR(FIND("필수", F20), FALSE),
                     AND(('0. Game Setting'!$C$20="사용"), IFERROR(FIND("qq 로그인", LOWER(F20)), FALSE)),
                     AND(('0. Game Setting'!$F$20="사용"), IFERROR(FIND("huawei 로그인", LOWER(F20)), FALSE)),
                     AND(('0. Game Setting'!$C$23="사용"), IFERROR(FIND("google 결제", LOWER(F20)), FALSE)),
                     AND(('0. Game Setting'!$F$23="사용"), IFERROR(FIND("amazon 결제", LOWER(F20)), FALSE)),
                     AND(('0. Game Setting'!$I$23="사용"), IFERROR(FIND("wechat pay", LOWER(F20)), FALSE)),
                     AND(('0. Game Setting'!$C$24="사용"), IFERROR(FIND("onestorev4", LOWER(F20)), FALSE)),
                     AND(('0. Game Setting'!$F$24="사용"), IFERROR(FIND("onestorev5", LOWER(F20)), FALSE)),
                     AND(('0. Game Setting'!$I$24="사용"), IFERROR(FIND("huawei 결제", LOWER(F20)), FALSE)),
                     AND(('0. Game Setting'!$C$25="사용"), IFERROR(FIND("galaxy store 결제", LOWER(F20)), FALSE)),
                     AND(('0. Game Setting'!$C$28="사용"), IFERROR(FIND("fcm", LOWER(F20)), FALSE)),
                     AND(('0. Game Setting'!$F$28="사용"), IFERROR(FIND("amazon 푸시", LOWER(F20)), FALSE))
                  )
               ),"T","F"
         ),"F"
   )</f>
        <v>T</v>
      </c>
      <c r="H20" s="45" t="s">
        <v>82</v>
      </c>
      <c r="I20" s="44" t="str">
        <f t="shared" si="1"/>
        <v/>
      </c>
      <c r="J20" s="46"/>
    </row>
    <row r="21">
      <c r="A21" s="47">
        <v>16.0</v>
      </c>
      <c r="B21" s="44" t="s">
        <v>21</v>
      </c>
      <c r="C21" s="47" t="s">
        <v>65</v>
      </c>
      <c r="D21" s="47" t="s">
        <v>66</v>
      </c>
      <c r="E21" s="47" t="s">
        <v>24</v>
      </c>
      <c r="F21" s="47" t="s">
        <v>67</v>
      </c>
      <c r="G21" s="44" t="str">
        <f>IF(IF(AND(OR(AND(IFERROR(FIND("v1", LOWER(B21)),FALSE),('0. Game Setting'!$C$10="사용")),
               AND(IFERROR(FIND("개별", B21),FALSE),('0. Game Setting'!$F$10="사용"))),
            OR((C21="all"),
               AND(IFERROR(FIND("unity", LOWER(C21)),FALSE),('0. Game Setting'!$C$7="사용")),
               AND(IFERROR(FIND("cpp", LOWER(C21)),FALSE), ('0. Game Setting'!$F$7="사용")))
         ),
          "T","F"
    )="T",IF(AND(
                 OR((E21="all"),
                    AND(('0. Game Setting'!$C$13="사용"), IFERROR(FIND("google", LOWER(E21)),FALSE)),
                    AND(('0. Game Setting'!$F$13="사용"), IFERROR(FIND("lebi", LOWER(E21)), FALSE)),
                    AND(('0. Game Setting'!$I$13="사용"), IFERROR(FIND("onestore", LOWER(E21)), FALSE)),
                    AND(('0. Game Setting'!$C$14="사용"), IFERROR(FIND("amazon", LOWER(E21)),FALSE)),
                    AND(('0. Game Setting'!$F$14="사용"), IFERROR(FIND("galaxy", LOWER(E21)), FALSE)),
                    AND(('0. Game Setting'!$I$14="사용"), IFERROR(FIND("huawei", LOWER(E21)), FALSE))
                   ),
                  OR(IFERROR(FIND("필수", F21), FALSE),
                     AND(('0. Game Setting'!$C$20="사용"), IFERROR(FIND("qq 로그인", LOWER(F21)), FALSE)),
                     AND(('0. Game Setting'!$F$20="사용"), IFERROR(FIND("huawei 로그인", LOWER(F21)), FALSE)),
                     AND(('0. Game Setting'!$C$23="사용"), IFERROR(FIND("google 결제", LOWER(F21)), FALSE)),
                     AND(('0. Game Setting'!$F$23="사용"), IFERROR(FIND("amazon 결제", LOWER(F21)), FALSE)),
                     AND(('0. Game Setting'!$I$23="사용"), IFERROR(FIND("wechat pay", LOWER(F21)), FALSE)),
                     AND(('0. Game Setting'!$C$24="사용"), IFERROR(FIND("onestorev4", LOWER(F21)), FALSE)),
                     AND(('0. Game Setting'!$F$24="사용"), IFERROR(FIND("onestorev5", LOWER(F21)), FALSE)),
                     AND(('0. Game Setting'!$I$24="사용"), IFERROR(FIND("huawei 결제", LOWER(F21)), FALSE)),
                     AND(('0. Game Setting'!$C$25="사용"), IFERROR(FIND("galaxy store 결제", LOWER(F21)), FALSE)),
                     AND(('0. Game Setting'!$C$28="사용"), IFERROR(FIND("fcm", LOWER(F21)), FALSE)),
                     AND(('0. Game Setting'!$F$28="사용"), IFERROR(FIND("amazon 푸시", LOWER(F21)), FALSE))
                  )
               ),"T","F"
         ),"F"
   )</f>
        <v>F</v>
      </c>
      <c r="H21" s="45" t="s">
        <v>83</v>
      </c>
      <c r="I21" s="44" t="str">
        <f t="shared" si="1"/>
        <v>UNNECESSARY</v>
      </c>
    </row>
    <row r="22">
      <c r="A22" s="47">
        <v>17.0</v>
      </c>
      <c r="B22" s="44" t="s">
        <v>21</v>
      </c>
      <c r="C22" s="47" t="s">
        <v>65</v>
      </c>
      <c r="D22" s="47" t="s">
        <v>66</v>
      </c>
      <c r="E22" s="47" t="s">
        <v>26</v>
      </c>
      <c r="F22" s="47" t="s">
        <v>67</v>
      </c>
      <c r="G22" s="44" t="str">
        <f>IF(IF(AND(OR(AND(IFERROR(FIND("v1", LOWER(B22)),FALSE),('0. Game Setting'!$C$10="사용")),
               AND(IFERROR(FIND("개별", B22),FALSE),('0. Game Setting'!$F$10="사용"))),
            OR((C22="all"),
               AND(IFERROR(FIND("unity", LOWER(C22)),FALSE),('0. Game Setting'!$C$7="사용")),
               AND(IFERROR(FIND("cpp", LOWER(C22)),FALSE), ('0. Game Setting'!$F$7="사용")))
         ),
          "T","F"
    )="T",IF(AND(
                 OR((E22="all"),
                    AND(('0. Game Setting'!$C$13="사용"), IFERROR(FIND("google", LOWER(E22)),FALSE)),
                    AND(('0. Game Setting'!$F$13="사용"), IFERROR(FIND("lebi", LOWER(E22)), FALSE)),
                    AND(('0. Game Setting'!$I$13="사용"), IFERROR(FIND("onestore", LOWER(E22)), FALSE)),
                    AND(('0. Game Setting'!$C$14="사용"), IFERROR(FIND("amazon", LOWER(E22)),FALSE)),
                    AND(('0. Game Setting'!$F$14="사용"), IFERROR(FIND("galaxy", LOWER(E22)), FALSE)),
                    AND(('0. Game Setting'!$I$14="사용"), IFERROR(FIND("huawei", LOWER(E22)), FALSE))
                   ),
                  OR(IFERROR(FIND("필수", F22), FALSE),
                     AND(('0. Game Setting'!$C$20="사용"), IFERROR(FIND("qq 로그인", LOWER(F22)), FALSE)),
                     AND(('0. Game Setting'!$F$20="사용"), IFERROR(FIND("huawei 로그인", LOWER(F22)), FALSE)),
                     AND(('0. Game Setting'!$C$23="사용"), IFERROR(FIND("google 결제", LOWER(F22)), FALSE)),
                     AND(('0. Game Setting'!$F$23="사용"), IFERROR(FIND("amazon 결제", LOWER(F22)), FALSE)),
                     AND(('0. Game Setting'!$I$23="사용"), IFERROR(FIND("wechat pay", LOWER(F22)), FALSE)),
                     AND(('0. Game Setting'!$C$24="사용"), IFERROR(FIND("onestorev4", LOWER(F22)), FALSE)),
                     AND(('0. Game Setting'!$F$24="사용"), IFERROR(FIND("onestorev5", LOWER(F22)), FALSE)),
                     AND(('0. Game Setting'!$I$24="사용"), IFERROR(FIND("huawei 결제", LOWER(F22)), FALSE)),
                     AND(('0. Game Setting'!$C$25="사용"), IFERROR(FIND("galaxy store 결제", LOWER(F22)), FALSE)),
                     AND(('0. Game Setting'!$C$28="사용"), IFERROR(FIND("fcm", LOWER(F22)), FALSE)),
                     AND(('0. Game Setting'!$F$28="사용"), IFERROR(FIND("amazon 푸시", LOWER(F22)), FALSE))
                  )
               ),"T","F"
         ),"F"
   )</f>
        <v>F</v>
      </c>
      <c r="H22" s="45" t="s">
        <v>84</v>
      </c>
      <c r="I22" s="44" t="str">
        <f t="shared" si="1"/>
        <v>UNNECESSARY</v>
      </c>
    </row>
    <row r="23">
      <c r="A23" s="47">
        <v>18.0</v>
      </c>
      <c r="B23" s="44" t="s">
        <v>21</v>
      </c>
      <c r="C23" s="47" t="s">
        <v>65</v>
      </c>
      <c r="D23" s="47" t="s">
        <v>66</v>
      </c>
      <c r="E23" s="47" t="s">
        <v>27</v>
      </c>
      <c r="F23" s="47" t="s">
        <v>67</v>
      </c>
      <c r="G23" s="44" t="str">
        <f>IF(IF(AND(OR(AND(IFERROR(FIND("v1", LOWER(B23)),FALSE),('0. Game Setting'!$C$10="사용")),
               AND(IFERROR(FIND("개별", B23),FALSE),('0. Game Setting'!$F$10="사용"))),
            OR((C23="all"),
               AND(IFERROR(FIND("unity", LOWER(C23)),FALSE),('0. Game Setting'!$C$7="사용")),
               AND(IFERROR(FIND("cpp", LOWER(C23)),FALSE), ('0. Game Setting'!$F$7="사용")))
         ),
          "T","F"
    )="T",IF(AND(
                 OR((E23="all"),
                    AND(('0. Game Setting'!$C$13="사용"), IFERROR(FIND("google", LOWER(E23)),FALSE)),
                    AND(('0. Game Setting'!$F$13="사용"), IFERROR(FIND("lebi", LOWER(E23)), FALSE)),
                    AND(('0. Game Setting'!$I$13="사용"), IFERROR(FIND("onestore", LOWER(E23)), FALSE)),
                    AND(('0. Game Setting'!$C$14="사용"), IFERROR(FIND("amazon", LOWER(E23)),FALSE)),
                    AND(('0. Game Setting'!$F$14="사용"), IFERROR(FIND("galaxy", LOWER(E23)), FALSE)),
                    AND(('0. Game Setting'!$I$14="사용"), IFERROR(FIND("huawei", LOWER(E23)), FALSE))
                   ),
                  OR(IFERROR(FIND("필수", F23), FALSE),
                     AND(('0. Game Setting'!$C$20="사용"), IFERROR(FIND("qq 로그인", LOWER(F23)), FALSE)),
                     AND(('0. Game Setting'!$F$20="사용"), IFERROR(FIND("huawei 로그인", LOWER(F23)), FALSE)),
                     AND(('0. Game Setting'!$C$23="사용"), IFERROR(FIND("google 결제", LOWER(F23)), FALSE)),
                     AND(('0. Game Setting'!$F$23="사용"), IFERROR(FIND("amazon 결제", LOWER(F23)), FALSE)),
                     AND(('0. Game Setting'!$I$23="사용"), IFERROR(FIND("wechat pay", LOWER(F23)), FALSE)),
                     AND(('0. Game Setting'!$C$24="사용"), IFERROR(FIND("onestorev4", LOWER(F23)), FALSE)),
                     AND(('0. Game Setting'!$F$24="사용"), IFERROR(FIND("onestorev5", LOWER(F23)), FALSE)),
                     AND(('0. Game Setting'!$I$24="사용"), IFERROR(FIND("huawei 결제", LOWER(F23)), FALSE)),
                     AND(('0. Game Setting'!$C$25="사용"), IFERROR(FIND("galaxy store 결제", LOWER(F23)), FALSE)),
                     AND(('0. Game Setting'!$C$28="사용"), IFERROR(FIND("fcm", LOWER(F23)), FALSE)),
                     AND(('0. Game Setting'!$F$28="사용"), IFERROR(FIND("amazon 푸시", LOWER(F23)), FALSE))
                  )
               ),"T","F"
         ),"F"
   )</f>
        <v>F</v>
      </c>
      <c r="H23" s="45" t="s">
        <v>85</v>
      </c>
      <c r="I23" s="44" t="str">
        <f t="shared" si="1"/>
        <v>UNNECESSARY</v>
      </c>
    </row>
    <row r="24">
      <c r="A24" s="47">
        <v>19.0</v>
      </c>
      <c r="B24" s="44" t="s">
        <v>21</v>
      </c>
      <c r="C24" s="47" t="s">
        <v>65</v>
      </c>
      <c r="D24" s="47" t="s">
        <v>66</v>
      </c>
      <c r="E24" s="47" t="s">
        <v>28</v>
      </c>
      <c r="F24" s="47" t="s">
        <v>67</v>
      </c>
      <c r="G24" s="44" t="str">
        <f>IF(IF(AND(OR(AND(IFERROR(FIND("v1", LOWER(B24)),FALSE),('0. Game Setting'!$C$10="사용")),
               AND(IFERROR(FIND("개별", B24),FALSE),('0. Game Setting'!$F$10="사용"))),
            OR((C24="all"),
               AND(IFERROR(FIND("unity", LOWER(C24)),FALSE),('0. Game Setting'!$C$7="사용")),
               AND(IFERROR(FIND("cpp", LOWER(C24)),FALSE), ('0. Game Setting'!$F$7="사용")))
         ),
          "T","F"
    )="T",IF(AND(
                 OR((E24="all"),
                    AND(('0. Game Setting'!$C$13="사용"), IFERROR(FIND("google", LOWER(E24)),FALSE)),
                    AND(('0. Game Setting'!$F$13="사용"), IFERROR(FIND("lebi", LOWER(E24)), FALSE)),
                    AND(('0. Game Setting'!$I$13="사용"), IFERROR(FIND("onestore", LOWER(E24)), FALSE)),
                    AND(('0. Game Setting'!$C$14="사용"), IFERROR(FIND("amazon", LOWER(E24)),FALSE)),
                    AND(('0. Game Setting'!$F$14="사용"), IFERROR(FIND("galaxy", LOWER(E24)), FALSE)),
                    AND(('0. Game Setting'!$I$14="사용"), IFERROR(FIND("huawei", LOWER(E24)), FALSE))
                   ),
                  OR(IFERROR(FIND("필수", F24), FALSE),
                     AND(('0. Game Setting'!$C$20="사용"), IFERROR(FIND("qq 로그인", LOWER(F24)), FALSE)),
                     AND(('0. Game Setting'!$F$20="사용"), IFERROR(FIND("huawei 로그인", LOWER(F24)), FALSE)),
                     AND(('0. Game Setting'!$C$23="사용"), IFERROR(FIND("google 결제", LOWER(F24)), FALSE)),
                     AND(('0. Game Setting'!$F$23="사용"), IFERROR(FIND("amazon 결제", LOWER(F24)), FALSE)),
                     AND(('0. Game Setting'!$I$23="사용"), IFERROR(FIND("wechat pay", LOWER(F24)), FALSE)),
                     AND(('0. Game Setting'!$C$24="사용"), IFERROR(FIND("onestorev4", LOWER(F24)), FALSE)),
                     AND(('0. Game Setting'!$F$24="사용"), IFERROR(FIND("onestorev5", LOWER(F24)), FALSE)),
                     AND(('0. Game Setting'!$I$24="사용"), IFERROR(FIND("huawei 결제", LOWER(F24)), FALSE)),
                     AND(('0. Game Setting'!$C$25="사용"), IFERROR(FIND("galaxy store 결제", LOWER(F24)), FALSE)),
                     AND(('0. Game Setting'!$C$28="사용"), IFERROR(FIND("fcm", LOWER(F24)), FALSE)),
                     AND(('0. Game Setting'!$F$28="사용"), IFERROR(FIND("amazon 푸시", LOWER(F24)), FALSE))
                  )
               ),"T","F"
         ),"F"
   )</f>
        <v>F</v>
      </c>
      <c r="H24" s="45" t="s">
        <v>86</v>
      </c>
      <c r="I24" s="44" t="str">
        <f t="shared" si="1"/>
        <v>UNNECESSARY</v>
      </c>
    </row>
    <row r="25">
      <c r="A25" s="47">
        <v>20.0</v>
      </c>
      <c r="B25" s="44" t="s">
        <v>21</v>
      </c>
      <c r="C25" s="47" t="s">
        <v>65</v>
      </c>
      <c r="D25" s="47" t="s">
        <v>66</v>
      </c>
      <c r="E25" s="47" t="s">
        <v>29</v>
      </c>
      <c r="F25" s="47" t="s">
        <v>67</v>
      </c>
      <c r="G25" s="44" t="str">
        <f>IF(IF(AND(OR(AND(IFERROR(FIND("v1", LOWER(B25)),FALSE),('0. Game Setting'!$C$10="사용")),
               AND(IFERROR(FIND("개별", B25),FALSE),('0. Game Setting'!$F$10="사용"))),
            OR((C25="all"),
               AND(IFERROR(FIND("unity", LOWER(C25)),FALSE),('0. Game Setting'!$C$7="사용")),
               AND(IFERROR(FIND("cpp", LOWER(C25)),FALSE), ('0. Game Setting'!$F$7="사용")))
         ),
          "T","F"
    )="T",IF(AND(
                 OR((E25="all"),
                    AND(('0. Game Setting'!$C$13="사용"), IFERROR(FIND("google", LOWER(E25)),FALSE)),
                    AND(('0. Game Setting'!$F$13="사용"), IFERROR(FIND("lebi", LOWER(E25)), FALSE)),
                    AND(('0. Game Setting'!$I$13="사용"), IFERROR(FIND("onestore", LOWER(E25)), FALSE)),
                    AND(('0. Game Setting'!$C$14="사용"), IFERROR(FIND("amazon", LOWER(E25)),FALSE)),
                    AND(('0. Game Setting'!$F$14="사용"), IFERROR(FIND("galaxy", LOWER(E25)), FALSE)),
                    AND(('0. Game Setting'!$I$14="사용"), IFERROR(FIND("huawei", LOWER(E25)), FALSE))
                   ),
                  OR(IFERROR(FIND("필수", F25), FALSE),
                     AND(('0. Game Setting'!$C$20="사용"), IFERROR(FIND("qq 로그인", LOWER(F25)), FALSE)),
                     AND(('0. Game Setting'!$F$20="사용"), IFERROR(FIND("huawei 로그인", LOWER(F25)), FALSE)),
                     AND(('0. Game Setting'!$C$23="사용"), IFERROR(FIND("google 결제", LOWER(F25)), FALSE)),
                     AND(('0. Game Setting'!$F$23="사용"), IFERROR(FIND("amazon 결제", LOWER(F25)), FALSE)),
                     AND(('0. Game Setting'!$I$23="사용"), IFERROR(FIND("wechat pay", LOWER(F25)), FALSE)),
                     AND(('0. Game Setting'!$C$24="사용"), IFERROR(FIND("onestorev4", LOWER(F25)), FALSE)),
                     AND(('0. Game Setting'!$F$24="사용"), IFERROR(FIND("onestorev5", LOWER(F25)), FALSE)),
                     AND(('0. Game Setting'!$I$24="사용"), IFERROR(FIND("huawei 결제", LOWER(F25)), FALSE)),
                     AND(('0. Game Setting'!$C$25="사용"), IFERROR(FIND("galaxy store 결제", LOWER(F25)), FALSE)),
                     AND(('0. Game Setting'!$C$28="사용"), IFERROR(FIND("fcm", LOWER(F25)), FALSE)),
                     AND(('0. Game Setting'!$F$28="사용"), IFERROR(FIND("amazon 푸시", LOWER(F25)), FALSE))
                  )
               ),"T","F"
         ),"F"
   )</f>
        <v>F</v>
      </c>
      <c r="H25" s="45" t="s">
        <v>87</v>
      </c>
      <c r="I25" s="44" t="str">
        <f t="shared" si="1"/>
        <v>UNNECESSARY</v>
      </c>
    </row>
    <row r="26">
      <c r="A26" s="42">
        <v>21.0</v>
      </c>
      <c r="B26" s="43" t="s">
        <v>21</v>
      </c>
      <c r="C26" s="42" t="s">
        <v>16</v>
      </c>
      <c r="D26" s="42" t="s">
        <v>66</v>
      </c>
      <c r="E26" s="42" t="s">
        <v>65</v>
      </c>
      <c r="F26" s="42" t="s">
        <v>67</v>
      </c>
      <c r="G26" s="44" t="str">
        <f>IF(IF(AND(OR(AND(IFERROR(FIND("v1", LOWER(B26)),FALSE),('0. Game Setting'!$C$10="사용")),
               AND(IFERROR(FIND("개별", B26),FALSE),('0. Game Setting'!$F$10="사용"))),
            OR((C26="all"),
               AND(IFERROR(FIND("unity", LOWER(C26)),FALSE),('0. Game Setting'!$C$7="사용")),
               AND(IFERROR(FIND("cpp", LOWER(C26)),FALSE), ('0. Game Setting'!$F$7="사용")))
         ),
          "T","F"
    )="T",IF(AND(
                 OR((E26="all"),
                    AND(('0. Game Setting'!$C$13="사용"), IFERROR(FIND("google", LOWER(E26)),FALSE)),
                    AND(('0. Game Setting'!$F$13="사용"), IFERROR(FIND("lebi", LOWER(E26)), FALSE)),
                    AND(('0. Game Setting'!$I$13="사용"), IFERROR(FIND("onestore", LOWER(E26)), FALSE)),
                    AND(('0. Game Setting'!$C$14="사용"), IFERROR(FIND("amazon", LOWER(E26)),FALSE)),
                    AND(('0. Game Setting'!$F$14="사용"), IFERROR(FIND("galaxy", LOWER(E26)), FALSE)),
                    AND(('0. Game Setting'!$I$14="사용"), IFERROR(FIND("huawei", LOWER(E26)), FALSE))
                   ),
                  OR(IFERROR(FIND("필수", F26), FALSE),
                     AND(('0. Game Setting'!$C$20="사용"), IFERROR(FIND("qq 로그인", LOWER(F26)), FALSE)),
                     AND(('0. Game Setting'!$F$20="사용"), IFERROR(FIND("huawei 로그인", LOWER(F26)), FALSE)),
                     AND(('0. Game Setting'!$C$23="사용"), IFERROR(FIND("google 결제", LOWER(F26)), FALSE)),
                     AND(('0. Game Setting'!$F$23="사용"), IFERROR(FIND("amazon 결제", LOWER(F26)), FALSE)),
                     AND(('0. Game Setting'!$I$23="사용"), IFERROR(FIND("wechat pay", LOWER(F26)), FALSE)),
                     AND(('0. Game Setting'!$C$24="사용"), IFERROR(FIND("onestorev4", LOWER(F26)), FALSE)),
                     AND(('0. Game Setting'!$F$24="사용"), IFERROR(FIND("onestorev5", LOWER(F26)), FALSE)),
                     AND(('0. Game Setting'!$I$24="사용"), IFERROR(FIND("huawei 결제", LOWER(F26)), FALSE)),
                     AND(('0. Game Setting'!$C$25="사용"), IFERROR(FIND("galaxy store 결제", LOWER(F26)), FALSE)),
                     AND(('0. Game Setting'!$C$28="사용"), IFERROR(FIND("fcm", LOWER(F26)), FALSE)),
                     AND(('0. Game Setting'!$F$28="사용"), IFERROR(FIND("amazon 푸시", LOWER(F26)), FALSE))
                  )
               ),"T","F"
         ),"F"
   )</f>
        <v>T</v>
      </c>
      <c r="H26" s="45" t="s">
        <v>88</v>
      </c>
      <c r="I26" s="44" t="str">
        <f t="shared" si="1"/>
        <v/>
      </c>
    </row>
    <row r="27">
      <c r="A27" s="42">
        <v>22.0</v>
      </c>
      <c r="B27" s="43" t="s">
        <v>21</v>
      </c>
      <c r="C27" s="42" t="s">
        <v>18</v>
      </c>
      <c r="D27" s="42" t="s">
        <v>66</v>
      </c>
      <c r="E27" s="42" t="s">
        <v>65</v>
      </c>
      <c r="F27" s="42" t="s">
        <v>67</v>
      </c>
      <c r="G27" s="44" t="str">
        <f>IF(IF(AND(OR(AND(IFERROR(FIND("v1", LOWER(B27)),FALSE),('0. Game Setting'!$C$10="사용")),
               AND(IFERROR(FIND("개별", B27),FALSE),('0. Game Setting'!$F$10="사용"))),
            OR((C27="all"),
               AND(IFERROR(FIND("unity", LOWER(C27)),FALSE),('0. Game Setting'!$C$7="사용")),
               AND(IFERROR(FIND("cpp", LOWER(C27)),FALSE), ('0. Game Setting'!$F$7="사용")))
         ),
          "T","F"
    )="T",IF(AND(
                 OR((E27="all"),
                    AND(('0. Game Setting'!$C$13="사용"), IFERROR(FIND("google", LOWER(E27)),FALSE)),
                    AND(('0. Game Setting'!$F$13="사용"), IFERROR(FIND("lebi", LOWER(E27)), FALSE)),
                    AND(('0. Game Setting'!$I$13="사용"), IFERROR(FIND("onestore", LOWER(E27)), FALSE)),
                    AND(('0. Game Setting'!$C$14="사용"), IFERROR(FIND("amazon", LOWER(E27)),FALSE)),
                    AND(('0. Game Setting'!$F$14="사용"), IFERROR(FIND("galaxy", LOWER(E27)), FALSE)),
                    AND(('0. Game Setting'!$I$14="사용"), IFERROR(FIND("huawei", LOWER(E27)), FALSE))
                   ),
                  OR(IFERROR(FIND("필수", F27), FALSE),
                     AND(('0. Game Setting'!$C$20="사용"), IFERROR(FIND("qq 로그인", LOWER(F27)), FALSE)),
                     AND(('0. Game Setting'!$F$20="사용"), IFERROR(FIND("huawei 로그인", LOWER(F27)), FALSE)),
                     AND(('0. Game Setting'!$C$23="사용"), IFERROR(FIND("google 결제", LOWER(F27)), FALSE)),
                     AND(('0. Game Setting'!$F$23="사용"), IFERROR(FIND("amazon 결제", LOWER(F27)), FALSE)),
                     AND(('0. Game Setting'!$I$23="사용"), IFERROR(FIND("wechat pay", LOWER(F27)), FALSE)),
                     AND(('0. Game Setting'!$C$24="사용"), IFERROR(FIND("onestorev4", LOWER(F27)), FALSE)),
                     AND(('0. Game Setting'!$F$24="사용"), IFERROR(FIND("onestorev5", LOWER(F27)), FALSE)),
                     AND(('0. Game Setting'!$I$24="사용"), IFERROR(FIND("huawei 결제", LOWER(F27)), FALSE)),
                     AND(('0. Game Setting'!$C$25="사용"), IFERROR(FIND("galaxy store 결제", LOWER(F27)), FALSE)),
                     AND(('0. Game Setting'!$C$28="사용"), IFERROR(FIND("fcm", LOWER(F27)), FALSE)),
                     AND(('0. Game Setting'!$F$28="사용"), IFERROR(FIND("amazon 푸시", LOWER(F27)), FALSE))
                  )
               ),"T","F"
         ),"F"
   )</f>
        <v>T</v>
      </c>
      <c r="H27" s="45" t="s">
        <v>89</v>
      </c>
      <c r="I27" s="44" t="str">
        <f t="shared" si="1"/>
        <v/>
      </c>
    </row>
    <row r="28">
      <c r="A28" s="47">
        <v>23.0</v>
      </c>
      <c r="B28" s="44" t="s">
        <v>90</v>
      </c>
      <c r="C28" s="47" t="s">
        <v>65</v>
      </c>
      <c r="D28" s="47" t="s">
        <v>66</v>
      </c>
      <c r="E28" s="47" t="s">
        <v>24</v>
      </c>
      <c r="F28" s="47" t="s">
        <v>67</v>
      </c>
      <c r="G28" s="44" t="str">
        <f>IF(IF(AND(OR(AND(IFERROR(FIND("v1", LOWER(B28)),FALSE),('0. Game Setting'!$C$10="사용")),
               AND(IFERROR(FIND("개별", B28),FALSE),('0. Game Setting'!$F$10="사용"))),
            OR((C28="all"),
               AND(IFERROR(FIND("unity", LOWER(C28)),FALSE),('0. Game Setting'!$C$7="사용")),
               AND(IFERROR(FIND("cpp", LOWER(C28)),FALSE), ('0. Game Setting'!$F$7="사용")))
         ),
          "T","F"
    )="T",IF(AND(
                 OR((E28="all"),
                    AND(('0. Game Setting'!$C$13="사용"), IFERROR(FIND("google", LOWER(E28)),FALSE)),
                    AND(('0. Game Setting'!$F$13="사용"), IFERROR(FIND("lebi", LOWER(E28)), FALSE)),
                    AND(('0. Game Setting'!$I$13="사용"), IFERROR(FIND("onestore", LOWER(E28)), FALSE)),
                    AND(('0. Game Setting'!$C$14="사용"), IFERROR(FIND("amazon", LOWER(E28)),FALSE)),
                    AND(('0. Game Setting'!$F$14="사용"), IFERROR(FIND("galaxy", LOWER(E28)), FALSE)),
                    AND(('0. Game Setting'!$I$14="사용"), IFERROR(FIND("huawei", LOWER(E28)), FALSE))
                   ),
                  OR(IFERROR(FIND("필수", F28), FALSE),
                     AND(('0. Game Setting'!$C$20="사용"), IFERROR(FIND("qq 로그인", LOWER(F28)), FALSE)),
                     AND(('0. Game Setting'!$F$20="사용"), IFERROR(FIND("huawei 로그인", LOWER(F28)), FALSE)),
                     AND(('0. Game Setting'!$C$23="사용"), IFERROR(FIND("google 결제", LOWER(F28)), FALSE)),
                     AND(('0. Game Setting'!$F$23="사용"), IFERROR(FIND("amazon 결제", LOWER(F28)), FALSE)),
                     AND(('0. Game Setting'!$I$23="사용"), IFERROR(FIND("wechat pay", LOWER(F28)), FALSE)),
                     AND(('0. Game Setting'!$C$24="사용"), IFERROR(FIND("onestorev4", LOWER(F28)), FALSE)),
                     AND(('0. Game Setting'!$F$24="사용"), IFERROR(FIND("onestorev5", LOWER(F28)), FALSE)),
                     AND(('0. Game Setting'!$I$24="사용"), IFERROR(FIND("huawei 결제", LOWER(F28)), FALSE)),
                     AND(('0. Game Setting'!$C$25="사용"), IFERROR(FIND("galaxy store 결제", LOWER(F28)), FALSE)),
                     AND(('0. Game Setting'!$C$28="사용"), IFERROR(FIND("fcm", LOWER(F28)), FALSE)),
                     AND(('0. Game Setting'!$F$28="사용"), IFERROR(FIND("amazon 푸시", LOWER(F28)), FALSE))
                  )
               ),"T","F"
         ),"F"
   )</f>
        <v>F</v>
      </c>
      <c r="H28" s="45" t="s">
        <v>91</v>
      </c>
      <c r="I28" s="44" t="str">
        <f t="shared" si="1"/>
        <v>UNNECESSARY</v>
      </c>
    </row>
    <row r="29">
      <c r="A29" s="42">
        <v>24.0</v>
      </c>
      <c r="B29" s="43" t="s">
        <v>20</v>
      </c>
      <c r="C29" s="42" t="s">
        <v>65</v>
      </c>
      <c r="D29" s="42" t="s">
        <v>66</v>
      </c>
      <c r="E29" s="42" t="s">
        <v>65</v>
      </c>
      <c r="F29" s="42" t="s">
        <v>67</v>
      </c>
      <c r="G29" s="44" t="str">
        <f>IF(IF(AND(OR(AND(IFERROR(FIND("v1", LOWER(B29)),FALSE),('0. Game Setting'!$C$10="사용")),
               AND(IFERROR(FIND("개별", B29),FALSE),('0. Game Setting'!$F$10="사용"))),
            OR((C29="all"),
               AND(IFERROR(FIND("unity", LOWER(C29)),FALSE),('0. Game Setting'!$C$7="사용")),
               AND(IFERROR(FIND("cpp", LOWER(C29)),FALSE), ('0. Game Setting'!$F$7="사용")))
         ),
          "T","F"
    )="T",IF(AND(
                 OR((E29="all"),
                    AND(('0. Game Setting'!$C$13="사용"), IFERROR(FIND("google", LOWER(E29)),FALSE)),
                    AND(('0. Game Setting'!$F$13="사용"), IFERROR(FIND("lebi", LOWER(E29)), FALSE)),
                    AND(('0. Game Setting'!$I$13="사용"), IFERROR(FIND("onestore", LOWER(E29)), FALSE)),
                    AND(('0. Game Setting'!$C$14="사용"), IFERROR(FIND("amazon", LOWER(E29)),FALSE)),
                    AND(('0. Game Setting'!$F$14="사용"), IFERROR(FIND("galaxy", LOWER(E29)), FALSE)),
                    AND(('0. Game Setting'!$I$14="사용"), IFERROR(FIND("huawei", LOWER(E29)), FALSE))
                   ),
                  OR(IFERROR(FIND("필수", F29), FALSE),
                     AND(('0. Game Setting'!$C$20="사용"), IFERROR(FIND("qq 로그인", LOWER(F29)), FALSE)),
                     AND(('0. Game Setting'!$F$20="사용"), IFERROR(FIND("huawei 로그인", LOWER(F29)), FALSE)),
                     AND(('0. Game Setting'!$C$23="사용"), IFERROR(FIND("google 결제", LOWER(F29)), FALSE)),
                     AND(('0. Game Setting'!$F$23="사용"), IFERROR(FIND("amazon 결제", LOWER(F29)), FALSE)),
                     AND(('0. Game Setting'!$I$23="사용"), IFERROR(FIND("wechat pay", LOWER(F29)), FALSE)),
                     AND(('0. Game Setting'!$C$24="사용"), IFERROR(FIND("onestorev4", LOWER(F29)), FALSE)),
                     AND(('0. Game Setting'!$F$24="사용"), IFERROR(FIND("onestorev5", LOWER(F29)), FALSE)),
                     AND(('0. Game Setting'!$I$24="사용"), IFERROR(FIND("huawei 결제", LOWER(F29)), FALSE)),
                     AND(('0. Game Setting'!$C$25="사용"), IFERROR(FIND("galaxy store 결제", LOWER(F29)), FALSE)),
                     AND(('0. Game Setting'!$C$28="사용"), IFERROR(FIND("fcm", LOWER(F29)), FALSE)),
                     AND(('0. Game Setting'!$F$28="사용"), IFERROR(FIND("amazon 푸시", LOWER(F29)), FALSE))
                  )
               ),"T","F"
         ),"F"
   )</f>
        <v>T</v>
      </c>
      <c r="H29" s="45" t="s">
        <v>92</v>
      </c>
      <c r="I29" s="44" t="str">
        <f t="shared" si="1"/>
        <v/>
      </c>
    </row>
    <row r="30">
      <c r="A30" s="42">
        <v>25.0</v>
      </c>
      <c r="B30" s="43" t="s">
        <v>20</v>
      </c>
      <c r="C30" s="42" t="s">
        <v>65</v>
      </c>
      <c r="D30" s="42" t="s">
        <v>66</v>
      </c>
      <c r="E30" s="42" t="s">
        <v>65</v>
      </c>
      <c r="F30" s="42" t="s">
        <v>67</v>
      </c>
      <c r="G30" s="44" t="str">
        <f>IF(IF(AND(OR(AND(IFERROR(FIND("v1", LOWER(B30)),FALSE),('0. Game Setting'!$C$10="사용")),
               AND(IFERROR(FIND("개별", B30),FALSE),('0. Game Setting'!$F$10="사용"))),
            OR((C30="all"),
               AND(IFERROR(FIND("unity", LOWER(C30)),FALSE),('0. Game Setting'!$C$7="사용")),
               AND(IFERROR(FIND("cpp", LOWER(C30)),FALSE), ('0. Game Setting'!$F$7="사용")))
         ),
          "T","F"
    )="T",IF(AND(
                 OR((E30="all"),
                    AND(('0. Game Setting'!$C$13="사용"), IFERROR(FIND("google", LOWER(E30)),FALSE)),
                    AND(('0. Game Setting'!$F$13="사용"), IFERROR(FIND("lebi", LOWER(E30)), FALSE)),
                    AND(('0. Game Setting'!$I$13="사용"), IFERROR(FIND("onestore", LOWER(E30)), FALSE)),
                    AND(('0. Game Setting'!$C$14="사용"), IFERROR(FIND("amazon", LOWER(E30)),FALSE)),
                    AND(('0. Game Setting'!$F$14="사용"), IFERROR(FIND("galaxy", LOWER(E30)), FALSE)),
                    AND(('0. Game Setting'!$I$14="사용"), IFERROR(FIND("huawei", LOWER(E30)), FALSE))
                   ),
                  OR(IFERROR(FIND("필수", F30), FALSE),
                     AND(('0. Game Setting'!$C$20="사용"), IFERROR(FIND("qq 로그인", LOWER(F30)), FALSE)),
                     AND(('0. Game Setting'!$F$20="사용"), IFERROR(FIND("huawei 로그인", LOWER(F30)), FALSE)),
                     AND(('0. Game Setting'!$C$23="사용"), IFERROR(FIND("google 결제", LOWER(F30)), FALSE)),
                     AND(('0. Game Setting'!$F$23="사용"), IFERROR(FIND("amazon 결제", LOWER(F30)), FALSE)),
                     AND(('0. Game Setting'!$I$23="사용"), IFERROR(FIND("wechat pay", LOWER(F30)), FALSE)),
                     AND(('0. Game Setting'!$C$24="사용"), IFERROR(FIND("onestorev4", LOWER(F30)), FALSE)),
                     AND(('0. Game Setting'!$F$24="사용"), IFERROR(FIND("onestorev5", LOWER(F30)), FALSE)),
                     AND(('0. Game Setting'!$I$24="사용"), IFERROR(FIND("huawei 결제", LOWER(F30)), FALSE)),
                     AND(('0. Game Setting'!$C$25="사용"), IFERROR(FIND("galaxy store 결제", LOWER(F30)), FALSE)),
                     AND(('0. Game Setting'!$C$28="사용"), IFERROR(FIND("fcm", LOWER(F30)), FALSE)),
                     AND(('0. Game Setting'!$F$28="사용"), IFERROR(FIND("amazon 푸시", LOWER(F30)), FALSE))
                  )
               ),"T","F"
         ),"F"
   )</f>
        <v>T</v>
      </c>
      <c r="H30" s="45" t="s">
        <v>93</v>
      </c>
      <c r="I30" s="44" t="str">
        <f t="shared" si="1"/>
        <v/>
      </c>
    </row>
    <row r="31">
      <c r="A31" s="42">
        <v>26.0</v>
      </c>
      <c r="B31" s="43" t="s">
        <v>20</v>
      </c>
      <c r="C31" s="42" t="s">
        <v>65</v>
      </c>
      <c r="D31" s="42" t="s">
        <v>66</v>
      </c>
      <c r="E31" s="42" t="s">
        <v>65</v>
      </c>
      <c r="F31" s="42" t="s">
        <v>67</v>
      </c>
      <c r="G31" s="44" t="str">
        <f>IF(IF(AND(OR(AND(IFERROR(FIND("v1", LOWER(B31)),FALSE),('0. Game Setting'!$C$10="사용")),
               AND(IFERROR(FIND("개별", B31),FALSE),('0. Game Setting'!$F$10="사용"))),
            OR((C31="all"),
               AND(IFERROR(FIND("unity", LOWER(C31)),FALSE),('0. Game Setting'!$C$7="사용")),
               AND(IFERROR(FIND("cpp", LOWER(C31)),FALSE), ('0. Game Setting'!$F$7="사용")))
         ),
          "T","F"
    )="T",IF(AND(
                 OR((E31="all"),
                    AND(('0. Game Setting'!$C$13="사용"), IFERROR(FIND("google", LOWER(E31)),FALSE)),
                    AND(('0. Game Setting'!$F$13="사용"), IFERROR(FIND("lebi", LOWER(E31)), FALSE)),
                    AND(('0. Game Setting'!$I$13="사용"), IFERROR(FIND("onestore", LOWER(E31)), FALSE)),
                    AND(('0. Game Setting'!$C$14="사용"), IFERROR(FIND("amazon", LOWER(E31)),FALSE)),
                    AND(('0. Game Setting'!$F$14="사용"), IFERROR(FIND("galaxy", LOWER(E31)), FALSE)),
                    AND(('0. Game Setting'!$I$14="사용"), IFERROR(FIND("huawei", LOWER(E31)), FALSE))
                   ),
                  OR(IFERROR(FIND("필수", F31), FALSE),
                     AND(('0. Game Setting'!$C$20="사용"), IFERROR(FIND("qq 로그인", LOWER(F31)), FALSE)),
                     AND(('0. Game Setting'!$F$20="사용"), IFERROR(FIND("huawei 로그인", LOWER(F31)), FALSE)),
                     AND(('0. Game Setting'!$C$23="사용"), IFERROR(FIND("google 결제", LOWER(F31)), FALSE)),
                     AND(('0. Game Setting'!$F$23="사용"), IFERROR(FIND("amazon 결제", LOWER(F31)), FALSE)),
                     AND(('0. Game Setting'!$I$23="사용"), IFERROR(FIND("wechat pay", LOWER(F31)), FALSE)),
                     AND(('0. Game Setting'!$C$24="사용"), IFERROR(FIND("onestorev4", LOWER(F31)), FALSE)),
                     AND(('0. Game Setting'!$F$24="사용"), IFERROR(FIND("onestorev5", LOWER(F31)), FALSE)),
                     AND(('0. Game Setting'!$I$24="사용"), IFERROR(FIND("huawei 결제", LOWER(F31)), FALSE)),
                     AND(('0. Game Setting'!$C$25="사용"), IFERROR(FIND("galaxy store 결제", LOWER(F31)), FALSE)),
                     AND(('0. Game Setting'!$C$28="사용"), IFERROR(FIND("fcm", LOWER(F31)), FALSE)),
                     AND(('0. Game Setting'!$F$28="사용"), IFERROR(FIND("amazon 푸시", LOWER(F31)), FALSE))
                  )
               ),"T","F"
         ),"F"
   )</f>
        <v>T</v>
      </c>
      <c r="H31" s="45" t="s">
        <v>94</v>
      </c>
      <c r="I31" s="44" t="str">
        <f t="shared" si="1"/>
        <v/>
      </c>
    </row>
    <row r="32">
      <c r="A32" s="47">
        <v>27.0</v>
      </c>
      <c r="B32" s="44" t="s">
        <v>90</v>
      </c>
      <c r="C32" s="47" t="s">
        <v>65</v>
      </c>
      <c r="D32" s="47" t="s">
        <v>95</v>
      </c>
      <c r="E32" s="47" t="s">
        <v>24</v>
      </c>
      <c r="F32" s="47" t="s">
        <v>67</v>
      </c>
      <c r="G32" s="44" t="str">
        <f>IF(IF(AND(OR(AND(IFERROR(FIND("v1", LOWER(B32)),FALSE),('0. Game Setting'!$C$10="사용")),
               AND(IFERROR(FIND("개별", B32),FALSE),('0. Game Setting'!$F$10="사용"))),
            OR((C32="all"),
               AND(IFERROR(FIND("unity", LOWER(C32)),FALSE),('0. Game Setting'!$C$7="사용")),
               AND(IFERROR(FIND("cpp", LOWER(C32)),FALSE), ('0. Game Setting'!$F$7="사용")))
         ),
          "T","F"
    )="T",IF(AND(
                 OR((E32="all"),
                    AND(('0. Game Setting'!$C$13="사용"), IFERROR(FIND("google", LOWER(E32)),FALSE)),
                    AND(('0. Game Setting'!$F$13="사용"), IFERROR(FIND("lebi", LOWER(E32)), FALSE)),
                    AND(('0. Game Setting'!$I$13="사용"), IFERROR(FIND("onestore", LOWER(E32)), FALSE)),
                    AND(('0. Game Setting'!$C$14="사용"), IFERROR(FIND("amazon", LOWER(E32)),FALSE)),
                    AND(('0. Game Setting'!$F$14="사용"), IFERROR(FIND("galaxy", LOWER(E32)), FALSE)),
                    AND(('0. Game Setting'!$I$14="사용"), IFERROR(FIND("huawei", LOWER(E32)), FALSE))
                   ),
                  OR(IFERROR(FIND("필수", F32), FALSE),
                     AND(('0. Game Setting'!$C$20="사용"), IFERROR(FIND("qq 로그인", LOWER(F32)), FALSE)),
                     AND(('0. Game Setting'!$F$20="사용"), IFERROR(FIND("huawei 로그인", LOWER(F32)), FALSE)),
                     AND(('0. Game Setting'!$C$23="사용"), IFERROR(FIND("google 결제", LOWER(F32)), FALSE)),
                     AND(('0. Game Setting'!$F$23="사용"), IFERROR(FIND("amazon 결제", LOWER(F32)), FALSE)),
                     AND(('0. Game Setting'!$I$23="사용"), IFERROR(FIND("wechat pay", LOWER(F32)), FALSE)),
                     AND(('0. Game Setting'!$C$24="사용"), IFERROR(FIND("onestorev4", LOWER(F32)), FALSE)),
                     AND(('0. Game Setting'!$F$24="사용"), IFERROR(FIND("onestorev5", LOWER(F32)), FALSE)),
                     AND(('0. Game Setting'!$I$24="사용"), IFERROR(FIND("huawei 결제", LOWER(F32)), FALSE)),
                     AND(('0. Game Setting'!$C$25="사용"), IFERROR(FIND("galaxy store 결제", LOWER(F32)), FALSE)),
                     AND(('0. Game Setting'!$C$28="사용"), IFERROR(FIND("fcm", LOWER(F32)), FALSE)),
                     AND(('0. Game Setting'!$F$28="사용"), IFERROR(FIND("amazon 푸시", LOWER(F32)), FALSE))
                  )
               ),"T","F"
         ),"F"
   )</f>
        <v>F</v>
      </c>
      <c r="H32" s="45" t="s">
        <v>96</v>
      </c>
      <c r="I32" s="44" t="str">
        <f t="shared" si="1"/>
        <v>UNNECESSARY</v>
      </c>
    </row>
    <row r="33">
      <c r="A33" s="47">
        <v>28.0</v>
      </c>
      <c r="B33" s="44" t="s">
        <v>90</v>
      </c>
      <c r="C33" s="47" t="s">
        <v>65</v>
      </c>
      <c r="D33" s="47" t="s">
        <v>95</v>
      </c>
      <c r="E33" s="47" t="s">
        <v>24</v>
      </c>
      <c r="F33" s="47" t="s">
        <v>97</v>
      </c>
      <c r="G33" s="44" t="str">
        <f>IF(IF(AND(OR(AND(IFERROR(FIND("v1", LOWER(B33)),FALSE),('0. Game Setting'!$C$10="사용")),
               AND(IFERROR(FIND("개별", B33),FALSE),('0. Game Setting'!$F$10="사용"))),
            OR((C33="all"),
               AND(IFERROR(FIND("unity", LOWER(C33)),FALSE),('0. Game Setting'!$C$7="사용")),
               AND(IFERROR(FIND("cpp", LOWER(C33)),FALSE), ('0. Game Setting'!$F$7="사용")))
         ),
          "T","F"
    )="T",IF(AND(
                 OR((E33="all"),
                    AND(('0. Game Setting'!$C$13="사용"), IFERROR(FIND("google", LOWER(E33)),FALSE)),
                    AND(('0. Game Setting'!$F$13="사용"), IFERROR(FIND("lebi", LOWER(E33)), FALSE)),
                    AND(('0. Game Setting'!$I$13="사용"), IFERROR(FIND("onestore", LOWER(E33)), FALSE)),
                    AND(('0. Game Setting'!$C$14="사용"), IFERROR(FIND("amazon", LOWER(E33)),FALSE)),
                    AND(('0. Game Setting'!$F$14="사용"), IFERROR(FIND("galaxy", LOWER(E33)), FALSE)),
                    AND(('0. Game Setting'!$I$14="사용"), IFERROR(FIND("huawei", LOWER(E33)), FALSE))
                   ),
                  OR(IFERROR(FIND("필수", F33), FALSE),
                     AND(('0. Game Setting'!$C$20="사용"), IFERROR(FIND("qq 로그인", LOWER(F33)), FALSE)),
                     AND(('0. Game Setting'!$F$20="사용"), IFERROR(FIND("huawei 로그인", LOWER(F33)), FALSE)),
                     AND(('0. Game Setting'!$C$23="사용"), IFERROR(FIND("google 결제", LOWER(F33)), FALSE)),
                     AND(('0. Game Setting'!$F$23="사용"), IFERROR(FIND("amazon 결제", LOWER(F33)), FALSE)),
                     AND(('0. Game Setting'!$I$23="사용"), IFERROR(FIND("wechat pay", LOWER(F33)), FALSE)),
                     AND(('0. Game Setting'!$C$24="사용"), IFERROR(FIND("onestorev4", LOWER(F33)), FALSE)),
                     AND(('0. Game Setting'!$F$24="사용"), IFERROR(FIND("onestorev5", LOWER(F33)), FALSE)),
                     AND(('0. Game Setting'!$I$24="사용"), IFERROR(FIND("huawei 결제", LOWER(F33)), FALSE)),
                     AND(('0. Game Setting'!$C$25="사용"), IFERROR(FIND("galaxy store 결제", LOWER(F33)), FALSE)),
                     AND(('0. Game Setting'!$C$28="사용"), IFERROR(FIND("fcm", LOWER(F33)), FALSE)),
                     AND(('0. Game Setting'!$F$28="사용"), IFERROR(FIND("amazon 푸시", LOWER(F33)), FALSE))
                  )
               ),"T","F"
         ),"F"
   )</f>
        <v>F</v>
      </c>
      <c r="H33" s="45" t="s">
        <v>98</v>
      </c>
      <c r="I33" s="44" t="str">
        <f t="shared" si="1"/>
        <v>UNNECESSARY</v>
      </c>
    </row>
    <row r="34">
      <c r="A34" s="47">
        <v>29.0</v>
      </c>
      <c r="B34" s="44" t="s">
        <v>90</v>
      </c>
      <c r="C34" s="47" t="s">
        <v>65</v>
      </c>
      <c r="D34" s="47" t="s">
        <v>95</v>
      </c>
      <c r="E34" s="47" t="s">
        <v>26</v>
      </c>
      <c r="F34" s="47" t="s">
        <v>99</v>
      </c>
      <c r="G34" s="44" t="str">
        <f>IF(IF(AND(OR(AND(IFERROR(FIND("v1", LOWER(B34)),FALSE),('0. Game Setting'!$C$10="사용")),
               AND(IFERROR(FIND("개별", B34),FALSE),('0. Game Setting'!$F$10="사용"))),
            OR((C34="all"),
               AND(IFERROR(FIND("unity", LOWER(C34)),FALSE),('0. Game Setting'!$C$7="사용")),
               AND(IFERROR(FIND("cpp", LOWER(C34)),FALSE), ('0. Game Setting'!$F$7="사용")))
         ),
          "T","F"
    )="T",IF(AND(
                 OR((E34="all"),
                    AND(('0. Game Setting'!$C$13="사용"), IFERROR(FIND("google", LOWER(E34)),FALSE)),
                    AND(('0. Game Setting'!$F$13="사용"), IFERROR(FIND("lebi", LOWER(E34)), FALSE)),
                    AND(('0. Game Setting'!$I$13="사용"), IFERROR(FIND("onestore", LOWER(E34)), FALSE)),
                    AND(('0. Game Setting'!$C$14="사용"), IFERROR(FIND("amazon", LOWER(E34)),FALSE)),
                    AND(('0. Game Setting'!$F$14="사용"), IFERROR(FIND("galaxy", LOWER(E34)), FALSE)),
                    AND(('0. Game Setting'!$I$14="사용"), IFERROR(FIND("huawei", LOWER(E34)), FALSE))
                   ),
                  OR(IFERROR(FIND("필수", F34), FALSE),
                     AND(('0. Game Setting'!$C$20="사용"), IFERROR(FIND("qq 로그인", LOWER(F34)), FALSE)),
                     AND(('0. Game Setting'!$F$20="사용"), IFERROR(FIND("huawei 로그인", LOWER(F34)), FALSE)),
                     AND(('0. Game Setting'!$C$23="사용"), IFERROR(FIND("google 결제", LOWER(F34)), FALSE)),
                     AND(('0. Game Setting'!$F$23="사용"), IFERROR(FIND("amazon 결제", LOWER(F34)), FALSE)),
                     AND(('0. Game Setting'!$I$23="사용"), IFERROR(FIND("wechat pay", LOWER(F34)), FALSE)),
                     AND(('0. Game Setting'!$C$24="사용"), IFERROR(FIND("onestorev4", LOWER(F34)), FALSE)),
                     AND(('0. Game Setting'!$F$24="사용"), IFERROR(FIND("onestorev5", LOWER(F34)), FALSE)),
                     AND(('0. Game Setting'!$I$24="사용"), IFERROR(FIND("huawei 결제", LOWER(F34)), FALSE)),
                     AND(('0. Game Setting'!$C$25="사용"), IFERROR(FIND("galaxy store 결제", LOWER(F34)), FALSE)),
                     AND(('0. Game Setting'!$C$28="사용"), IFERROR(FIND("fcm", LOWER(F34)), FALSE)),
                     AND(('0. Game Setting'!$F$28="사용"), IFERROR(FIND("amazon 푸시", LOWER(F34)), FALSE))
                  )
               ),"T","F"
         ),"F"
   )</f>
        <v>F</v>
      </c>
      <c r="H34" s="45" t="s">
        <v>100</v>
      </c>
      <c r="I34" s="44" t="str">
        <f t="shared" si="1"/>
        <v>UNNECESSARY</v>
      </c>
    </row>
    <row r="35">
      <c r="A35" s="47">
        <v>30.0</v>
      </c>
      <c r="B35" s="44" t="s">
        <v>90</v>
      </c>
      <c r="C35" s="47" t="s">
        <v>65</v>
      </c>
      <c r="D35" s="47" t="s">
        <v>95</v>
      </c>
      <c r="E35" s="47" t="s">
        <v>26</v>
      </c>
      <c r="F35" s="47" t="s">
        <v>101</v>
      </c>
      <c r="G35" s="44" t="str">
        <f>IF(IF(AND(OR(AND(IFERROR(FIND("v1", LOWER(B35)),FALSE),('0. Game Setting'!$C$10="사용")),
               AND(IFERROR(FIND("개별", B35),FALSE),('0. Game Setting'!$F$10="사용"))),
            OR((C35="all"),
               AND(IFERROR(FIND("unity", LOWER(C35)),FALSE),('0. Game Setting'!$C$7="사용")),
               AND(IFERROR(FIND("cpp", LOWER(C35)),FALSE), ('0. Game Setting'!$F$7="사용")))
         ),
          "T","F"
    )="T",IF(AND(
                 OR((E35="all"),
                    AND(('0. Game Setting'!$C$13="사용"), IFERROR(FIND("google", LOWER(E35)),FALSE)),
                    AND(('0. Game Setting'!$F$13="사용"), IFERROR(FIND("lebi", LOWER(E35)), FALSE)),
                    AND(('0. Game Setting'!$I$13="사용"), IFERROR(FIND("onestore", LOWER(E35)), FALSE)),
                    AND(('0. Game Setting'!$C$14="사용"), IFERROR(FIND("amazon", LOWER(E35)),FALSE)),
                    AND(('0. Game Setting'!$F$14="사용"), IFERROR(FIND("galaxy", LOWER(E35)), FALSE)),
                    AND(('0. Game Setting'!$I$14="사용"), IFERROR(FIND("huawei", LOWER(E35)), FALSE))
                   ),
                  OR(IFERROR(FIND("필수", F35), FALSE),
                     AND(('0. Game Setting'!$C$20="사용"), IFERROR(FIND("qq 로그인", LOWER(F35)), FALSE)),
                     AND(('0. Game Setting'!$F$20="사용"), IFERROR(FIND("huawei 로그인", LOWER(F35)), FALSE)),
                     AND(('0. Game Setting'!$C$23="사용"), IFERROR(FIND("google 결제", LOWER(F35)), FALSE)),
                     AND(('0. Game Setting'!$F$23="사용"), IFERROR(FIND("amazon 결제", LOWER(F35)), FALSE)),
                     AND(('0. Game Setting'!$I$23="사용"), IFERROR(FIND("wechat pay", LOWER(F35)), FALSE)),
                     AND(('0. Game Setting'!$C$24="사용"), IFERROR(FIND("onestorev4", LOWER(F35)), FALSE)),
                     AND(('0. Game Setting'!$F$24="사용"), IFERROR(FIND("onestorev5", LOWER(F35)), FALSE)),
                     AND(('0. Game Setting'!$I$24="사용"), IFERROR(FIND("huawei 결제", LOWER(F35)), FALSE)),
                     AND(('0. Game Setting'!$C$25="사용"), IFERROR(FIND("galaxy store 결제", LOWER(F35)), FALSE)),
                     AND(('0. Game Setting'!$C$28="사용"), IFERROR(FIND("fcm", LOWER(F35)), FALSE)),
                     AND(('0. Game Setting'!$F$28="사용"), IFERROR(FIND("amazon 푸시", LOWER(F35)), FALSE))
                  )
               ),"T","F"
         ),"F"
   )</f>
        <v>F</v>
      </c>
      <c r="H35" s="45" t="s">
        <v>102</v>
      </c>
      <c r="I35" s="44" t="str">
        <f t="shared" si="1"/>
        <v>UNNECESSARY</v>
      </c>
    </row>
    <row r="36">
      <c r="A36" s="47">
        <v>31.0</v>
      </c>
      <c r="B36" s="44" t="s">
        <v>90</v>
      </c>
      <c r="C36" s="47" t="s">
        <v>65</v>
      </c>
      <c r="D36" s="47" t="s">
        <v>95</v>
      </c>
      <c r="E36" s="47" t="s">
        <v>27</v>
      </c>
      <c r="F36" s="47" t="s">
        <v>103</v>
      </c>
      <c r="G36" s="44" t="str">
        <f>IF(IF(AND(OR(AND(IFERROR(FIND("v1", LOWER(B36)),FALSE),('0. Game Setting'!$C$10="사용")),
               AND(IFERROR(FIND("개별", B36),FALSE),('0. Game Setting'!$F$10="사용"))),
            OR((C36="all"),
               AND(IFERROR(FIND("unity", LOWER(C36)),FALSE),('0. Game Setting'!$C$7="사용")),
               AND(IFERROR(FIND("cpp", LOWER(C36)),FALSE), ('0. Game Setting'!$F$7="사용")))
         ),
          "T","F"
    )="T",IF(AND(
                 OR((E36="all"),
                    AND(('0. Game Setting'!$C$13="사용"), IFERROR(FIND("google", LOWER(E36)),FALSE)),
                    AND(('0. Game Setting'!$F$13="사용"), IFERROR(FIND("lebi", LOWER(E36)), FALSE)),
                    AND(('0. Game Setting'!$I$13="사용"), IFERROR(FIND("onestore", LOWER(E36)), FALSE)),
                    AND(('0. Game Setting'!$C$14="사용"), IFERROR(FIND("amazon", LOWER(E36)),FALSE)),
                    AND(('0. Game Setting'!$F$14="사용"), IFERROR(FIND("galaxy", LOWER(E36)), FALSE)),
                    AND(('0. Game Setting'!$I$14="사용"), IFERROR(FIND("huawei", LOWER(E36)), FALSE))
                   ),
                  OR(IFERROR(FIND("필수", F36), FALSE),
                     AND(('0. Game Setting'!$C$20="사용"), IFERROR(FIND("qq 로그인", LOWER(F36)), FALSE)),
                     AND(('0. Game Setting'!$F$20="사용"), IFERROR(FIND("huawei 로그인", LOWER(F36)), FALSE)),
                     AND(('0. Game Setting'!$C$23="사용"), IFERROR(FIND("google 결제", LOWER(F36)), FALSE)),
                     AND(('0. Game Setting'!$F$23="사용"), IFERROR(FIND("amazon 결제", LOWER(F36)), FALSE)),
                     AND(('0. Game Setting'!$I$23="사용"), IFERROR(FIND("wechat pay", LOWER(F36)), FALSE)),
                     AND(('0. Game Setting'!$C$24="사용"), IFERROR(FIND("onestorev4", LOWER(F36)), FALSE)),
                     AND(('0. Game Setting'!$F$24="사용"), IFERROR(FIND("onestorev5", LOWER(F36)), FALSE)),
                     AND(('0. Game Setting'!$I$24="사용"), IFERROR(FIND("huawei 결제", LOWER(F36)), FALSE)),
                     AND(('0. Game Setting'!$C$25="사용"), IFERROR(FIND("galaxy store 결제", LOWER(F36)), FALSE)),
                     AND(('0. Game Setting'!$C$28="사용"), IFERROR(FIND("fcm", LOWER(F36)), FALSE)),
                     AND(('0. Game Setting'!$F$28="사용"), IFERROR(FIND("amazon 푸시", LOWER(F36)), FALSE))
                  )
               ),"T","F"
         ),"F"
   )</f>
        <v>F</v>
      </c>
      <c r="H36" s="45" t="s">
        <v>104</v>
      </c>
      <c r="I36" s="44" t="str">
        <f t="shared" si="1"/>
        <v>UNNECESSARY</v>
      </c>
    </row>
    <row r="37">
      <c r="A37" s="47">
        <v>32.0</v>
      </c>
      <c r="B37" s="44" t="s">
        <v>90</v>
      </c>
      <c r="C37" s="47" t="s">
        <v>65</v>
      </c>
      <c r="D37" s="47" t="s">
        <v>95</v>
      </c>
      <c r="E37" s="47" t="s">
        <v>27</v>
      </c>
      <c r="F37" s="47" t="s">
        <v>105</v>
      </c>
      <c r="G37" s="44" t="str">
        <f>IF(IF(AND(OR(AND(IFERROR(FIND("v1", LOWER(B37)),FALSE),('0. Game Setting'!$C$10="사용")),
               AND(IFERROR(FIND("개별", B37),FALSE),('0. Game Setting'!$F$10="사용"))),
            OR((C37="all"),
               AND(IFERROR(FIND("unity", LOWER(C37)),FALSE),('0. Game Setting'!$C$7="사용")),
               AND(IFERROR(FIND("cpp", LOWER(C37)),FALSE), ('0. Game Setting'!$F$7="사용")))
         ),
          "T","F"
    )="T",IF(AND(
                 OR((E37="all"),
                    AND(('0. Game Setting'!$C$13="사용"), IFERROR(FIND("google", LOWER(E37)),FALSE)),
                    AND(('0. Game Setting'!$F$13="사용"), IFERROR(FIND("lebi", LOWER(E37)), FALSE)),
                    AND(('0. Game Setting'!$I$13="사용"), IFERROR(FIND("onestore", LOWER(E37)), FALSE)),
                    AND(('0. Game Setting'!$C$14="사용"), IFERROR(FIND("amazon", LOWER(E37)),FALSE)),
                    AND(('0. Game Setting'!$F$14="사용"), IFERROR(FIND("galaxy", LOWER(E37)), FALSE)),
                    AND(('0. Game Setting'!$I$14="사용"), IFERROR(FIND("huawei", LOWER(E37)), FALSE))
                   ),
                  OR(IFERROR(FIND("필수", F37), FALSE),
                     AND(('0. Game Setting'!$C$20="사용"), IFERROR(FIND("qq 로그인", LOWER(F37)), FALSE)),
                     AND(('0. Game Setting'!$F$20="사용"), IFERROR(FIND("huawei 로그인", LOWER(F37)), FALSE)),
                     AND(('0. Game Setting'!$C$23="사용"), IFERROR(FIND("google 결제", LOWER(F37)), FALSE)),
                     AND(('0. Game Setting'!$F$23="사용"), IFERROR(FIND("amazon 결제", LOWER(F37)), FALSE)),
                     AND(('0. Game Setting'!$I$23="사용"), IFERROR(FIND("wechat pay", LOWER(F37)), FALSE)),
                     AND(('0. Game Setting'!$C$24="사용"), IFERROR(FIND("onestorev4", LOWER(F37)), FALSE)),
                     AND(('0. Game Setting'!$F$24="사용"), IFERROR(FIND("onestorev5", LOWER(F37)), FALSE)),
                     AND(('0. Game Setting'!$I$24="사용"), IFERROR(FIND("huawei 결제", LOWER(F37)), FALSE)),
                     AND(('0. Game Setting'!$C$25="사용"), IFERROR(FIND("galaxy store 결제", LOWER(F37)), FALSE)),
                     AND(('0. Game Setting'!$C$28="사용"), IFERROR(FIND("fcm", LOWER(F37)), FALSE)),
                     AND(('0. Game Setting'!$F$28="사용"), IFERROR(FIND("amazon 푸시", LOWER(F37)), FALSE))
                  )
               ),"T","F"
         ),"F"
   )</f>
        <v>F</v>
      </c>
      <c r="H37" s="45" t="s">
        <v>106</v>
      </c>
      <c r="I37" s="44" t="str">
        <f t="shared" si="1"/>
        <v>UNNECESSARY</v>
      </c>
      <c r="J37" s="8"/>
    </row>
    <row r="38">
      <c r="A38" s="47">
        <v>33.0</v>
      </c>
      <c r="B38" s="44" t="s">
        <v>90</v>
      </c>
      <c r="C38" s="47" t="s">
        <v>65</v>
      </c>
      <c r="D38" s="47" t="s">
        <v>95</v>
      </c>
      <c r="E38" s="47" t="s">
        <v>28</v>
      </c>
      <c r="F38" s="47" t="s">
        <v>107</v>
      </c>
      <c r="G38" s="44" t="str">
        <f>IF(IF(AND(OR(AND(IFERROR(FIND("v1", LOWER(B38)),FALSE),('0. Game Setting'!$C$10="사용")),
               AND(IFERROR(FIND("개별", B38),FALSE),('0. Game Setting'!$F$10="사용"))),
            OR((C38="all"),
               AND(IFERROR(FIND("unity", LOWER(C38)),FALSE),('0. Game Setting'!$C$7="사용")),
               AND(IFERROR(FIND("cpp", LOWER(C38)),FALSE), ('0. Game Setting'!$F$7="사용")))
         ),
          "T","F"
    )="T",IF(AND(
                 OR((E38="all"),
                    AND(('0. Game Setting'!$C$13="사용"), IFERROR(FIND("google", LOWER(E38)),FALSE)),
                    AND(('0. Game Setting'!$F$13="사용"), IFERROR(FIND("lebi", LOWER(E38)), FALSE)),
                    AND(('0. Game Setting'!$I$13="사용"), IFERROR(FIND("onestore", LOWER(E38)), FALSE)),
                    AND(('0. Game Setting'!$C$14="사용"), IFERROR(FIND("amazon", LOWER(E38)),FALSE)),
                    AND(('0. Game Setting'!$F$14="사용"), IFERROR(FIND("galaxy", LOWER(E38)), FALSE)),
                    AND(('0. Game Setting'!$I$14="사용"), IFERROR(FIND("huawei", LOWER(E38)), FALSE))
                   ),
                  OR(IFERROR(FIND("필수", F38), FALSE),
                     AND(('0. Game Setting'!$C$20="사용"), IFERROR(FIND("qq 로그인", LOWER(F38)), FALSE)),
                     AND(('0. Game Setting'!$F$20="사용"), IFERROR(FIND("huawei 로그인", LOWER(F38)), FALSE)),
                     AND(('0. Game Setting'!$C$23="사용"), IFERROR(FIND("google 결제", LOWER(F38)), FALSE)),
                     AND(('0. Game Setting'!$F$23="사용"), IFERROR(FIND("amazon 결제", LOWER(F38)), FALSE)),
                     AND(('0. Game Setting'!$I$23="사용"), IFERROR(FIND("wechat pay", LOWER(F38)), FALSE)),
                     AND(('0. Game Setting'!$C$24="사용"), IFERROR(FIND("onestorev4", LOWER(F38)), FALSE)),
                     AND(('0. Game Setting'!$F$24="사용"), IFERROR(FIND("onestorev5", LOWER(F38)), FALSE)),
                     AND(('0. Game Setting'!$I$24="사용"), IFERROR(FIND("huawei 결제", LOWER(F38)), FALSE)),
                     AND(('0. Game Setting'!$C$25="사용"), IFERROR(FIND("galaxy store 결제", LOWER(F38)), FALSE)),
                     AND(('0. Game Setting'!$C$28="사용"), IFERROR(FIND("fcm", LOWER(F38)), FALSE)),
                     AND(('0. Game Setting'!$F$28="사용"), IFERROR(FIND("amazon 푸시", LOWER(F38)), FALSE))
                  )
               ),"T","F"
         ),"F"
   )</f>
        <v>F</v>
      </c>
      <c r="H38" s="45" t="s">
        <v>108</v>
      </c>
      <c r="I38" s="44" t="str">
        <f t="shared" si="1"/>
        <v>UNNECESSARY</v>
      </c>
    </row>
    <row r="39">
      <c r="A39" s="42">
        <v>34.0</v>
      </c>
      <c r="B39" s="43" t="s">
        <v>90</v>
      </c>
      <c r="C39" s="42" t="s">
        <v>65</v>
      </c>
      <c r="D39" s="42" t="s">
        <v>95</v>
      </c>
      <c r="E39" s="42" t="s">
        <v>65</v>
      </c>
      <c r="F39" s="42" t="s">
        <v>109</v>
      </c>
      <c r="G39" s="44" t="str">
        <f>IF(IF(AND(OR(AND(IFERROR(FIND("v1", LOWER(B39)),FALSE),('0. Game Setting'!$C$10="사용")),
               AND(IFERROR(FIND("개별", B39),FALSE),('0. Game Setting'!$F$10="사용"))),
            OR((C39="all"),
               AND(IFERROR(FIND("unity", LOWER(C39)),FALSE),('0. Game Setting'!$C$7="사용")),
               AND(IFERROR(FIND("cpp", LOWER(C39)),FALSE), ('0. Game Setting'!$F$7="사용")))
         ),
          "T","F"
    )="T",IF(AND(
                 OR((E39="all"),
                    AND(('0. Game Setting'!$C$13="사용"), IFERROR(FIND("google", LOWER(E39)),FALSE)),
                    AND(('0. Game Setting'!$F$13="사용"), IFERROR(FIND("lebi", LOWER(E39)), FALSE)),
                    AND(('0. Game Setting'!$I$13="사용"), IFERROR(FIND("onestore", LOWER(E39)), FALSE)),
                    AND(('0. Game Setting'!$C$14="사용"), IFERROR(FIND("amazon", LOWER(E39)),FALSE)),
                    AND(('0. Game Setting'!$F$14="사용"), IFERROR(FIND("galaxy", LOWER(E39)), FALSE)),
                    AND(('0. Game Setting'!$I$14="사용"), IFERROR(FIND("huawei", LOWER(E39)), FALSE))
                   ),
                  OR(IFERROR(FIND("필수", F39), FALSE),
                     AND(('0. Game Setting'!$C$20="사용"), IFERROR(FIND("qq 로그인", LOWER(F39)), FALSE)),
                     AND(('0. Game Setting'!$F$20="사용"), IFERROR(FIND("huawei 로그인", LOWER(F39)), FALSE)),
                     AND(('0. Game Setting'!$C$23="사용"), IFERROR(FIND("google 결제", LOWER(F39)), FALSE)),
                     AND(('0. Game Setting'!$F$23="사용"), IFERROR(FIND("amazon 결제", LOWER(F39)), FALSE)),
                     AND(('0. Game Setting'!$I$23="사용"), IFERROR(FIND("wechat pay", LOWER(F39)), FALSE)),
                     AND(('0. Game Setting'!$C$24="사용"), IFERROR(FIND("onestorev4", LOWER(F39)), FALSE)),
                     AND(('0. Game Setting'!$F$24="사용"), IFERROR(FIND("onestorev5", LOWER(F39)), FALSE)),
                     AND(('0. Game Setting'!$I$24="사용"), IFERROR(FIND("huawei 결제", LOWER(F39)), FALSE)),
                     AND(('0. Game Setting'!$C$25="사용"), IFERROR(FIND("galaxy store 결제", LOWER(F39)), FALSE)),
                     AND(('0. Game Setting'!$C$28="사용"), IFERROR(FIND("fcm", LOWER(F39)), FALSE)),
                     AND(('0. Game Setting'!$F$28="사용"), IFERROR(FIND("amazon 푸시", LOWER(F39)), FALSE))
                  )
               ),"T","F"
         ),"F"
   )</f>
        <v>T</v>
      </c>
      <c r="H39" s="45" t="s">
        <v>110</v>
      </c>
      <c r="I39" s="44" t="str">
        <f t="shared" si="1"/>
        <v/>
      </c>
    </row>
    <row r="40">
      <c r="A40" s="47">
        <v>35.0</v>
      </c>
      <c r="B40" s="44" t="s">
        <v>90</v>
      </c>
      <c r="C40" s="47" t="s">
        <v>65</v>
      </c>
      <c r="D40" s="47" t="s">
        <v>95</v>
      </c>
      <c r="E40" s="47" t="s">
        <v>65</v>
      </c>
      <c r="F40" s="47" t="s">
        <v>111</v>
      </c>
      <c r="G40" s="44" t="str">
        <f>IF(IF(AND(OR(AND(IFERROR(FIND("v1", LOWER(B40)),FALSE),('0. Game Setting'!$C$10="사용")),
               AND(IFERROR(FIND("개별", B40),FALSE),('0. Game Setting'!$F$10="사용"))),
            OR((C40="all"),
               AND(IFERROR(FIND("unity", LOWER(C40)),FALSE),('0. Game Setting'!$C$7="사용")),
               AND(IFERROR(FIND("cpp", LOWER(C40)),FALSE), ('0. Game Setting'!$F$7="사용")))
         ),
          "T","F"
    )="T",IF(AND(
                 OR((E40="all"),
                    AND(('0. Game Setting'!$C$13="사용"), IFERROR(FIND("google", LOWER(E40)),FALSE)),
                    AND(('0. Game Setting'!$F$13="사용"), IFERROR(FIND("lebi", LOWER(E40)), FALSE)),
                    AND(('0. Game Setting'!$I$13="사용"), IFERROR(FIND("onestore", LOWER(E40)), FALSE)),
                    AND(('0. Game Setting'!$C$14="사용"), IFERROR(FIND("amazon", LOWER(E40)),FALSE)),
                    AND(('0. Game Setting'!$F$14="사용"), IFERROR(FIND("galaxy", LOWER(E40)), FALSE)),
                    AND(('0. Game Setting'!$I$14="사용"), IFERROR(FIND("huawei", LOWER(E40)), FALSE))
                   ),
                  OR(IFERROR(FIND("필수", F40), FALSE),
                     AND(('0. Game Setting'!$C$20="사용"), IFERROR(FIND("qq 로그인", LOWER(F40)), FALSE)),
                     AND(('0. Game Setting'!$F$20="사용"), IFERROR(FIND("huawei 로그인", LOWER(F40)), FALSE)),
                     AND(('0. Game Setting'!$C$23="사용"), IFERROR(FIND("google 결제", LOWER(F40)), FALSE)),
                     AND(('0. Game Setting'!$F$23="사용"), IFERROR(FIND("amazon 결제", LOWER(F40)), FALSE)),
                     AND(('0. Game Setting'!$I$23="사용"), IFERROR(FIND("wechat pay", LOWER(F40)), FALSE)),
                     AND(('0. Game Setting'!$C$24="사용"), IFERROR(FIND("onestorev4", LOWER(F40)), FALSE)),
                     AND(('0. Game Setting'!$F$24="사용"), IFERROR(FIND("onestorev5", LOWER(F40)), FALSE)),
                     AND(('0. Game Setting'!$I$24="사용"), IFERROR(FIND("huawei 결제", LOWER(F40)), FALSE)),
                     AND(('0. Game Setting'!$C$25="사용"), IFERROR(FIND("galaxy store 결제", LOWER(F40)), FALSE)),
                     AND(('0. Game Setting'!$C$28="사용"), IFERROR(FIND("fcm", LOWER(F40)), FALSE)),
                     AND(('0. Game Setting'!$F$28="사용"), IFERROR(FIND("amazon 푸시", LOWER(F40)), FALSE))
                  )
               ),"T","F"
         ),"F"
   )</f>
        <v>F</v>
      </c>
      <c r="H40" s="45" t="s">
        <v>112</v>
      </c>
      <c r="I40" s="44" t="str">
        <f t="shared" si="1"/>
        <v>UNNECESSARY</v>
      </c>
    </row>
    <row r="41">
      <c r="A41" s="42">
        <v>36.0</v>
      </c>
      <c r="B41" s="43" t="s">
        <v>90</v>
      </c>
      <c r="C41" s="42" t="s">
        <v>65</v>
      </c>
      <c r="D41" s="42" t="s">
        <v>95</v>
      </c>
      <c r="E41" s="42" t="s">
        <v>65</v>
      </c>
      <c r="F41" s="42" t="s">
        <v>67</v>
      </c>
      <c r="G41" s="44" t="str">
        <f>IF(IF(AND(OR(AND(IFERROR(FIND("v1", LOWER(B41)),FALSE),('0. Game Setting'!$C$10="사용")),
               AND(IFERROR(FIND("개별", B41),FALSE),('0. Game Setting'!$F$10="사용"))),
            OR((C41="all"),
               AND(IFERROR(FIND("unity", LOWER(C41)),FALSE),('0. Game Setting'!$C$7="사용")),
               AND(IFERROR(FIND("cpp", LOWER(C41)),FALSE), ('0. Game Setting'!$F$7="사용")))
         ),
          "T","F"
    )="T",IF(AND(
                 OR((E41="all"),
                    AND(('0. Game Setting'!$C$13="사용"), IFERROR(FIND("google", LOWER(E41)),FALSE)),
                    AND(('0. Game Setting'!$F$13="사용"), IFERROR(FIND("lebi", LOWER(E41)), FALSE)),
                    AND(('0. Game Setting'!$I$13="사용"), IFERROR(FIND("onestore", LOWER(E41)), FALSE)),
                    AND(('0. Game Setting'!$C$14="사용"), IFERROR(FIND("amazon", LOWER(E41)),FALSE)),
                    AND(('0. Game Setting'!$F$14="사용"), IFERROR(FIND("galaxy", LOWER(E41)), FALSE)),
                    AND(('0. Game Setting'!$I$14="사용"), IFERROR(FIND("huawei", LOWER(E41)), FALSE))
                   ),
                  OR(IFERROR(FIND("필수", F41), FALSE),
                     AND(('0. Game Setting'!$C$20="사용"), IFERROR(FIND("qq 로그인", LOWER(F41)), FALSE)),
                     AND(('0. Game Setting'!$F$20="사용"), IFERROR(FIND("huawei 로그인", LOWER(F41)), FALSE)),
                     AND(('0. Game Setting'!$C$23="사용"), IFERROR(FIND("google 결제", LOWER(F41)), FALSE)),
                     AND(('0. Game Setting'!$F$23="사용"), IFERROR(FIND("amazon 결제", LOWER(F41)), FALSE)),
                     AND(('0. Game Setting'!$I$23="사용"), IFERROR(FIND("wechat pay", LOWER(F41)), FALSE)),
                     AND(('0. Game Setting'!$C$24="사용"), IFERROR(FIND("onestorev4", LOWER(F41)), FALSE)),
                     AND(('0. Game Setting'!$F$24="사용"), IFERROR(FIND("onestorev5", LOWER(F41)), FALSE)),
                     AND(('0. Game Setting'!$I$24="사용"), IFERROR(FIND("huawei 결제", LOWER(F41)), FALSE)),
                     AND(('0. Game Setting'!$C$25="사용"), IFERROR(FIND("galaxy store 결제", LOWER(F41)), FALSE)),
                     AND(('0. Game Setting'!$C$28="사용"), IFERROR(FIND("fcm", LOWER(F41)), FALSE)),
                     AND(('0. Game Setting'!$F$28="사용"), IFERROR(FIND("amazon 푸시", LOWER(F41)), FALSE))
                  )
               ),"T","F"
         ),"F"
   )</f>
        <v>T</v>
      </c>
      <c r="H41" s="45" t="s">
        <v>113</v>
      </c>
      <c r="I41" s="44" t="str">
        <f t="shared" si="1"/>
        <v/>
      </c>
    </row>
    <row r="42">
      <c r="A42" s="42">
        <v>37.0</v>
      </c>
      <c r="B42" s="43" t="s">
        <v>90</v>
      </c>
      <c r="C42" s="42" t="s">
        <v>65</v>
      </c>
      <c r="D42" s="42" t="s">
        <v>95</v>
      </c>
      <c r="E42" s="42" t="s">
        <v>65</v>
      </c>
      <c r="F42" s="42" t="s">
        <v>67</v>
      </c>
      <c r="G42" s="44" t="str">
        <f>IF(IF(AND(OR(AND(IFERROR(FIND("v1", LOWER(B42)),FALSE),('0. Game Setting'!$C$10="사용")),
               AND(IFERROR(FIND("개별", B42),FALSE),('0. Game Setting'!$F$10="사용"))),
            OR((C42="all"),
               AND(IFERROR(FIND("unity", LOWER(C42)),FALSE),('0. Game Setting'!$C$7="사용")),
               AND(IFERROR(FIND("cpp", LOWER(C42)),FALSE), ('0. Game Setting'!$F$7="사용")))
         ),
          "T","F"
    )="T",IF(AND(
                 OR((E42="all"),
                    AND(('0. Game Setting'!$C$13="사용"), IFERROR(FIND("google", LOWER(E42)),FALSE)),
                    AND(('0. Game Setting'!$F$13="사용"), IFERROR(FIND("lebi", LOWER(E42)), FALSE)),
                    AND(('0. Game Setting'!$I$13="사용"), IFERROR(FIND("onestore", LOWER(E42)), FALSE)),
                    AND(('0. Game Setting'!$C$14="사용"), IFERROR(FIND("amazon", LOWER(E42)),FALSE)),
                    AND(('0. Game Setting'!$F$14="사용"), IFERROR(FIND("galaxy", LOWER(E42)), FALSE)),
                    AND(('0. Game Setting'!$I$14="사용"), IFERROR(FIND("huawei", LOWER(E42)), FALSE))
                   ),
                  OR(IFERROR(FIND("필수", F42), FALSE),
                     AND(('0. Game Setting'!$C$20="사용"), IFERROR(FIND("qq 로그인", LOWER(F42)), FALSE)),
                     AND(('0. Game Setting'!$F$20="사용"), IFERROR(FIND("huawei 로그인", LOWER(F42)), FALSE)),
                     AND(('0. Game Setting'!$C$23="사용"), IFERROR(FIND("google 결제", LOWER(F42)), FALSE)),
                     AND(('0. Game Setting'!$F$23="사용"), IFERROR(FIND("amazon 결제", LOWER(F42)), FALSE)),
                     AND(('0. Game Setting'!$I$23="사용"), IFERROR(FIND("wechat pay", LOWER(F42)), FALSE)),
                     AND(('0. Game Setting'!$C$24="사용"), IFERROR(FIND("onestorev4", LOWER(F42)), FALSE)),
                     AND(('0. Game Setting'!$F$24="사용"), IFERROR(FIND("onestorev5", LOWER(F42)), FALSE)),
                     AND(('0. Game Setting'!$I$24="사용"), IFERROR(FIND("huawei 결제", LOWER(F42)), FALSE)),
                     AND(('0. Game Setting'!$C$25="사용"), IFERROR(FIND("galaxy store 결제", LOWER(F42)), FALSE)),
                     AND(('0. Game Setting'!$C$28="사용"), IFERROR(FIND("fcm", LOWER(F42)), FALSE)),
                     AND(('0. Game Setting'!$F$28="사용"), IFERROR(FIND("amazon 푸시", LOWER(F42)), FALSE))
                  )
               ),"T","F"
         ),"F"
   )</f>
        <v>T</v>
      </c>
      <c r="H42" s="45" t="s">
        <v>114</v>
      </c>
      <c r="I42" s="44" t="str">
        <f t="shared" si="1"/>
        <v/>
      </c>
    </row>
    <row r="43">
      <c r="A43" s="42">
        <v>38.0</v>
      </c>
      <c r="B43" s="43" t="s">
        <v>90</v>
      </c>
      <c r="C43" s="42" t="s">
        <v>65</v>
      </c>
      <c r="D43" s="42" t="s">
        <v>95</v>
      </c>
      <c r="E43" s="42" t="s">
        <v>65</v>
      </c>
      <c r="F43" s="42" t="s">
        <v>67</v>
      </c>
      <c r="G43" s="44" t="str">
        <f>IF(IF(AND(OR(AND(IFERROR(FIND("v1", LOWER(B43)),FALSE),('0. Game Setting'!$C$10="사용")),
               AND(IFERROR(FIND("개별", B43),FALSE),('0. Game Setting'!$F$10="사용"))),
            OR((C43="all"),
               AND(IFERROR(FIND("unity", LOWER(C43)),FALSE),('0. Game Setting'!$C$7="사용")),
               AND(IFERROR(FIND("cpp", LOWER(C43)),FALSE), ('0. Game Setting'!$F$7="사용")))
         ),
          "T","F"
    )="T",IF(AND(
                 OR((E43="all"),
                    AND(('0. Game Setting'!$C$13="사용"), IFERROR(FIND("google", LOWER(E43)),FALSE)),
                    AND(('0. Game Setting'!$F$13="사용"), IFERROR(FIND("lebi", LOWER(E43)), FALSE)),
                    AND(('0. Game Setting'!$I$13="사용"), IFERROR(FIND("onestore", LOWER(E43)), FALSE)),
                    AND(('0. Game Setting'!$C$14="사용"), IFERROR(FIND("amazon", LOWER(E43)),FALSE)),
                    AND(('0. Game Setting'!$F$14="사용"), IFERROR(FIND("galaxy", LOWER(E43)), FALSE)),
                    AND(('0. Game Setting'!$I$14="사용"), IFERROR(FIND("huawei", LOWER(E43)), FALSE))
                   ),
                  OR(IFERROR(FIND("필수", F43), FALSE),
                     AND(('0. Game Setting'!$C$20="사용"), IFERROR(FIND("qq 로그인", LOWER(F43)), FALSE)),
                     AND(('0. Game Setting'!$F$20="사용"), IFERROR(FIND("huawei 로그인", LOWER(F43)), FALSE)),
                     AND(('0. Game Setting'!$C$23="사용"), IFERROR(FIND("google 결제", LOWER(F43)), FALSE)),
                     AND(('0. Game Setting'!$F$23="사용"), IFERROR(FIND("amazon 결제", LOWER(F43)), FALSE)),
                     AND(('0. Game Setting'!$I$23="사용"), IFERROR(FIND("wechat pay", LOWER(F43)), FALSE)),
                     AND(('0. Game Setting'!$C$24="사용"), IFERROR(FIND("onestorev4", LOWER(F43)), FALSE)),
                     AND(('0. Game Setting'!$F$24="사용"), IFERROR(FIND("onestorev5", LOWER(F43)), FALSE)),
                     AND(('0. Game Setting'!$I$24="사용"), IFERROR(FIND("huawei 결제", LOWER(F43)), FALSE)),
                     AND(('0. Game Setting'!$C$25="사용"), IFERROR(FIND("galaxy store 결제", LOWER(F43)), FALSE)),
                     AND(('0. Game Setting'!$C$28="사용"), IFERROR(FIND("fcm", LOWER(F43)), FALSE)),
                     AND(('0. Game Setting'!$F$28="사용"), IFERROR(FIND("amazon 푸시", LOWER(F43)), FALSE))
                  )
               ),"T","F"
         ),"F"
   )</f>
        <v>T</v>
      </c>
      <c r="H43" s="45" t="s">
        <v>115</v>
      </c>
      <c r="I43" s="44" t="str">
        <f t="shared" si="1"/>
        <v/>
      </c>
    </row>
    <row r="44">
      <c r="A44" s="42">
        <v>39.0</v>
      </c>
      <c r="B44" s="43" t="s">
        <v>20</v>
      </c>
      <c r="C44" s="42" t="s">
        <v>65</v>
      </c>
      <c r="D44" s="42" t="s">
        <v>95</v>
      </c>
      <c r="E44" s="42" t="s">
        <v>65</v>
      </c>
      <c r="F44" s="42" t="s">
        <v>67</v>
      </c>
      <c r="G44" s="44" t="str">
        <f>IF(IF(AND(OR(AND(IFERROR(FIND("v1", LOWER(B44)),FALSE),('0. Game Setting'!$C$10="사용")),
               AND(IFERROR(FIND("개별", B44),FALSE),('0. Game Setting'!$F$10="사용"))),
            OR((C44="all"),
               AND(IFERROR(FIND("unity", LOWER(C44)),FALSE),('0. Game Setting'!$C$7="사용")),
               AND(IFERROR(FIND("cpp", LOWER(C44)),FALSE), ('0. Game Setting'!$F$7="사용")))
         ),
          "T","F"
    )="T",IF(AND(
                 OR((E44="all"),
                    AND(('0. Game Setting'!$C$13="사용"), IFERROR(FIND("google", LOWER(E44)),FALSE)),
                    AND(('0. Game Setting'!$F$13="사용"), IFERROR(FIND("lebi", LOWER(E44)), FALSE)),
                    AND(('0. Game Setting'!$I$13="사용"), IFERROR(FIND("onestore", LOWER(E44)), FALSE)),
                    AND(('0. Game Setting'!$C$14="사용"), IFERROR(FIND("amazon", LOWER(E44)),FALSE)),
                    AND(('0. Game Setting'!$F$14="사용"), IFERROR(FIND("galaxy", LOWER(E44)), FALSE)),
                    AND(('0. Game Setting'!$I$14="사용"), IFERROR(FIND("huawei", LOWER(E44)), FALSE))
                   ),
                  OR(IFERROR(FIND("필수", F44), FALSE),
                     AND(('0. Game Setting'!$C$20="사용"), IFERROR(FIND("qq 로그인", LOWER(F44)), FALSE)),
                     AND(('0. Game Setting'!$F$20="사용"), IFERROR(FIND("huawei 로그인", LOWER(F44)), FALSE)),
                     AND(('0. Game Setting'!$C$23="사용"), IFERROR(FIND("google 결제", LOWER(F44)), FALSE)),
                     AND(('0. Game Setting'!$F$23="사용"), IFERROR(FIND("amazon 결제", LOWER(F44)), FALSE)),
                     AND(('0. Game Setting'!$I$23="사용"), IFERROR(FIND("wechat pay", LOWER(F44)), FALSE)),
                     AND(('0. Game Setting'!$C$24="사용"), IFERROR(FIND("onestorev4", LOWER(F44)), FALSE)),
                     AND(('0. Game Setting'!$F$24="사용"), IFERROR(FIND("onestorev5", LOWER(F44)), FALSE)),
                     AND(('0. Game Setting'!$I$24="사용"), IFERROR(FIND("huawei 결제", LOWER(F44)), FALSE)),
                     AND(('0. Game Setting'!$C$25="사용"), IFERROR(FIND("galaxy store 결제", LOWER(F44)), FALSE)),
                     AND(('0. Game Setting'!$C$28="사용"), IFERROR(FIND("fcm", LOWER(F44)), FALSE)),
                     AND(('0. Game Setting'!$F$28="사용"), IFERROR(FIND("amazon 푸시", LOWER(F44)), FALSE))
                  )
               ),"T","F"
         ),"F"
   )</f>
        <v>T</v>
      </c>
      <c r="H44" s="45" t="s">
        <v>116</v>
      </c>
      <c r="I44" s="44" t="str">
        <f t="shared" si="1"/>
        <v/>
      </c>
    </row>
    <row r="45">
      <c r="A45" s="42">
        <v>40.0</v>
      </c>
      <c r="B45" s="43" t="s">
        <v>20</v>
      </c>
      <c r="C45" s="42" t="s">
        <v>65</v>
      </c>
      <c r="D45" s="42" t="s">
        <v>95</v>
      </c>
      <c r="E45" s="42" t="s">
        <v>65</v>
      </c>
      <c r="F45" s="42" t="s">
        <v>67</v>
      </c>
      <c r="G45" s="44" t="str">
        <f>IF(IF(AND(OR(AND(IFERROR(FIND("v1", LOWER(B45)),FALSE),('0. Game Setting'!$C$10="사용")),
               AND(IFERROR(FIND("개별", B45),FALSE),('0. Game Setting'!$F$10="사용"))),
            OR((C45="all"),
               AND(IFERROR(FIND("unity", LOWER(C45)),FALSE),('0. Game Setting'!$C$7="사용")),
               AND(IFERROR(FIND("cpp", LOWER(C45)),FALSE), ('0. Game Setting'!$F$7="사용")))
         ),
          "T","F"
    )="T",IF(AND(
                 OR((E45="all"),
                    AND(('0. Game Setting'!$C$13="사용"), IFERROR(FIND("google", LOWER(E45)),FALSE)),
                    AND(('0. Game Setting'!$F$13="사용"), IFERROR(FIND("lebi", LOWER(E45)), FALSE)),
                    AND(('0. Game Setting'!$I$13="사용"), IFERROR(FIND("onestore", LOWER(E45)), FALSE)),
                    AND(('0. Game Setting'!$C$14="사용"), IFERROR(FIND("amazon", LOWER(E45)),FALSE)),
                    AND(('0. Game Setting'!$F$14="사용"), IFERROR(FIND("galaxy", LOWER(E45)), FALSE)),
                    AND(('0. Game Setting'!$I$14="사용"), IFERROR(FIND("huawei", LOWER(E45)), FALSE))
                   ),
                  OR(IFERROR(FIND("필수", F45), FALSE),
                     AND(('0. Game Setting'!$C$20="사용"), IFERROR(FIND("qq 로그인", LOWER(F45)), FALSE)),
                     AND(('0. Game Setting'!$F$20="사용"), IFERROR(FIND("huawei 로그인", LOWER(F45)), FALSE)),
                     AND(('0. Game Setting'!$C$23="사용"), IFERROR(FIND("google 결제", LOWER(F45)), FALSE)),
                     AND(('0. Game Setting'!$F$23="사용"), IFERROR(FIND("amazon 결제", LOWER(F45)), FALSE)),
                     AND(('0. Game Setting'!$I$23="사용"), IFERROR(FIND("wechat pay", LOWER(F45)), FALSE)),
                     AND(('0. Game Setting'!$C$24="사용"), IFERROR(FIND("onestorev4", LOWER(F45)), FALSE)),
                     AND(('0. Game Setting'!$F$24="사용"), IFERROR(FIND("onestorev5", LOWER(F45)), FALSE)),
                     AND(('0. Game Setting'!$I$24="사용"), IFERROR(FIND("huawei 결제", LOWER(F45)), FALSE)),
                     AND(('0. Game Setting'!$C$25="사용"), IFERROR(FIND("galaxy store 결제", LOWER(F45)), FALSE)),
                     AND(('0. Game Setting'!$C$28="사용"), IFERROR(FIND("fcm", LOWER(F45)), FALSE)),
                     AND(('0. Game Setting'!$F$28="사용"), IFERROR(FIND("amazon 푸시", LOWER(F45)), FALSE))
                  )
               ),"T","F"
         ),"F"
   )</f>
        <v>T</v>
      </c>
      <c r="H45" s="45" t="s">
        <v>117</v>
      </c>
      <c r="I45" s="44" t="str">
        <f t="shared" si="1"/>
        <v/>
      </c>
    </row>
    <row r="46">
      <c r="A46" s="42">
        <v>41.0</v>
      </c>
      <c r="B46" s="43" t="s">
        <v>20</v>
      </c>
      <c r="C46" s="42" t="s">
        <v>65</v>
      </c>
      <c r="D46" s="42" t="s">
        <v>95</v>
      </c>
      <c r="E46" s="42" t="s">
        <v>65</v>
      </c>
      <c r="F46" s="42" t="s">
        <v>67</v>
      </c>
      <c r="G46" s="44" t="str">
        <f>IF(IF(AND(OR(AND(IFERROR(FIND("v1", LOWER(B46)),FALSE),('0. Game Setting'!$C$10="사용")),
               AND(IFERROR(FIND("개별", B46),FALSE),('0. Game Setting'!$F$10="사용"))),
            OR((C46="all"),
               AND(IFERROR(FIND("unity", LOWER(C46)),FALSE),('0. Game Setting'!$C$7="사용")),
               AND(IFERROR(FIND("cpp", LOWER(C46)),FALSE), ('0. Game Setting'!$F$7="사용")))
         ),
          "T","F"
    )="T",IF(AND(
                 OR((E46="all"),
                    AND(('0. Game Setting'!$C$13="사용"), IFERROR(FIND("google", LOWER(E46)),FALSE)),
                    AND(('0. Game Setting'!$F$13="사용"), IFERROR(FIND("lebi", LOWER(E46)), FALSE)),
                    AND(('0. Game Setting'!$I$13="사용"), IFERROR(FIND("onestore", LOWER(E46)), FALSE)),
                    AND(('0. Game Setting'!$C$14="사용"), IFERROR(FIND("amazon", LOWER(E46)),FALSE)),
                    AND(('0. Game Setting'!$F$14="사용"), IFERROR(FIND("galaxy", LOWER(E46)), FALSE)),
                    AND(('0. Game Setting'!$I$14="사용"), IFERROR(FIND("huawei", LOWER(E46)), FALSE))
                   ),
                  OR(IFERROR(FIND("필수", F46), FALSE),
                     AND(('0. Game Setting'!$C$20="사용"), IFERROR(FIND("qq 로그인", LOWER(F46)), FALSE)),
                     AND(('0. Game Setting'!$F$20="사용"), IFERROR(FIND("huawei 로그인", LOWER(F46)), FALSE)),
                     AND(('0. Game Setting'!$C$23="사용"), IFERROR(FIND("google 결제", LOWER(F46)), FALSE)),
                     AND(('0. Game Setting'!$F$23="사용"), IFERROR(FIND("amazon 결제", LOWER(F46)), FALSE)),
                     AND(('0. Game Setting'!$I$23="사용"), IFERROR(FIND("wechat pay", LOWER(F46)), FALSE)),
                     AND(('0. Game Setting'!$C$24="사용"), IFERROR(FIND("onestorev4", LOWER(F46)), FALSE)),
                     AND(('0. Game Setting'!$F$24="사용"), IFERROR(FIND("onestorev5", LOWER(F46)), FALSE)),
                     AND(('0. Game Setting'!$I$24="사용"), IFERROR(FIND("huawei 결제", LOWER(F46)), FALSE)),
                     AND(('0. Game Setting'!$C$25="사용"), IFERROR(FIND("galaxy store 결제", LOWER(F46)), FALSE)),
                     AND(('0. Game Setting'!$C$28="사용"), IFERROR(FIND("fcm", LOWER(F46)), FALSE)),
                     AND(('0. Game Setting'!$F$28="사용"), IFERROR(FIND("amazon 푸시", LOWER(F46)), FALSE))
                  )
               ),"T","F"
         ),"F"
   )</f>
        <v>T</v>
      </c>
      <c r="H46" s="45" t="s">
        <v>118</v>
      </c>
      <c r="I46" s="44" t="str">
        <f t="shared" si="1"/>
        <v/>
      </c>
    </row>
    <row r="47" ht="117.75" customHeight="1">
      <c r="A47" s="42">
        <v>42.0</v>
      </c>
      <c r="B47" s="43" t="s">
        <v>90</v>
      </c>
      <c r="C47" s="42" t="s">
        <v>65</v>
      </c>
      <c r="D47" s="42" t="s">
        <v>119</v>
      </c>
      <c r="E47" s="42" t="s">
        <v>65</v>
      </c>
      <c r="F47" s="42" t="s">
        <v>67</v>
      </c>
      <c r="G47" s="44" t="str">
        <f>IF(IF(AND(OR(AND(IFERROR(FIND("v1", LOWER(B47)),FALSE),('0. Game Setting'!$C$10="사용")),
               AND(IFERROR(FIND("개별", B47),FALSE),('0. Game Setting'!$F$10="사용"))),
            OR((C47="all"),
               AND(IFERROR(FIND("unity", LOWER(C47)),FALSE),('0. Game Setting'!$C$7="사용")),
               AND(IFERROR(FIND("cpp", LOWER(C47)),FALSE), ('0. Game Setting'!$F$7="사용")))
         ),
          "T","F"
    )="T",IF(AND(
                 OR((E47="all"),
                    AND(('0. Game Setting'!$C$13="사용"), IFERROR(FIND("google", LOWER(E47)),FALSE)),
                    AND(('0. Game Setting'!$F$13="사용"), IFERROR(FIND("lebi", LOWER(E47)), FALSE)),
                    AND(('0. Game Setting'!$I$13="사용"), IFERROR(FIND("onestore", LOWER(E47)), FALSE)),
                    AND(('0. Game Setting'!$C$14="사용"), IFERROR(FIND("amazon", LOWER(E47)),FALSE)),
                    AND(('0. Game Setting'!$F$14="사용"), IFERROR(FIND("galaxy", LOWER(E47)), FALSE)),
                    AND(('0. Game Setting'!$I$14="사용"), IFERROR(FIND("huawei", LOWER(E47)), FALSE))
                   ),
                  OR(IFERROR(FIND("필수", F47), FALSE),
                     AND(('0. Game Setting'!$C$20="사용"), IFERROR(FIND("qq 로그인", LOWER(F47)), FALSE)),
                     AND(('0. Game Setting'!$F$20="사용"), IFERROR(FIND("huawei 로그인", LOWER(F47)), FALSE)),
                     AND(('0. Game Setting'!$C$23="사용"), IFERROR(FIND("google 결제", LOWER(F47)), FALSE)),
                     AND(('0. Game Setting'!$F$23="사용"), IFERROR(FIND("amazon 결제", LOWER(F47)), FALSE)),
                     AND(('0. Game Setting'!$I$23="사용"), IFERROR(FIND("wechat pay", LOWER(F47)), FALSE)),
                     AND(('0. Game Setting'!$C$24="사용"), IFERROR(FIND("onestorev4", LOWER(F47)), FALSE)),
                     AND(('0. Game Setting'!$F$24="사용"), IFERROR(FIND("onestorev5", LOWER(F47)), FALSE)),
                     AND(('0. Game Setting'!$I$24="사용"), IFERROR(FIND("huawei 결제", LOWER(F47)), FALSE)),
                     AND(('0. Game Setting'!$C$25="사용"), IFERROR(FIND("galaxy store 결제", LOWER(F47)), FALSE)),
                     AND(('0. Game Setting'!$C$28="사용"), IFERROR(FIND("fcm", LOWER(F47)), FALSE)),
                     AND(('0. Game Setting'!$F$28="사용"), IFERROR(FIND("amazon 푸시", LOWER(F47)), FALSE))
                  )
               ),"T","F"
         ),"F"
   )</f>
        <v>T</v>
      </c>
      <c r="H47" s="45" t="s">
        <v>120</v>
      </c>
      <c r="I47" s="44" t="str">
        <f t="shared" si="1"/>
        <v/>
      </c>
    </row>
    <row r="48" ht="42.75" customHeight="1">
      <c r="A48" s="42">
        <v>43.0</v>
      </c>
      <c r="B48" s="43" t="s">
        <v>90</v>
      </c>
      <c r="C48" s="42" t="s">
        <v>65</v>
      </c>
      <c r="D48" s="42" t="s">
        <v>119</v>
      </c>
      <c r="E48" s="42" t="s">
        <v>65</v>
      </c>
      <c r="F48" s="42" t="s">
        <v>67</v>
      </c>
      <c r="G48" s="44" t="str">
        <f>IF(IF(AND(OR(AND(IFERROR(FIND("v1", LOWER(B48)),FALSE),('0. Game Setting'!$C$10="사용")),
               AND(IFERROR(FIND("개별", B48),FALSE),('0. Game Setting'!$F$10="사용"))),
            OR((C48="all"),
               AND(IFERROR(FIND("unity", LOWER(C48)),FALSE),('0. Game Setting'!$C$7="사용")),
               AND(IFERROR(FIND("cpp", LOWER(C48)),FALSE), ('0. Game Setting'!$F$7="사용")))
         ),
          "T","F"
    )="T",IF(AND(
                 OR((E48="all"),
                    AND(('0. Game Setting'!$C$13="사용"), IFERROR(FIND("google", LOWER(E48)),FALSE)),
                    AND(('0. Game Setting'!$F$13="사용"), IFERROR(FIND("lebi", LOWER(E48)), FALSE)),
                    AND(('0. Game Setting'!$I$13="사용"), IFERROR(FIND("onestore", LOWER(E48)), FALSE)),
                    AND(('0. Game Setting'!$C$14="사용"), IFERROR(FIND("amazon", LOWER(E48)),FALSE)),
                    AND(('0. Game Setting'!$F$14="사용"), IFERROR(FIND("galaxy", LOWER(E48)), FALSE)),
                    AND(('0. Game Setting'!$I$14="사용"), IFERROR(FIND("huawei", LOWER(E48)), FALSE))
                   ),
                  OR(IFERROR(FIND("필수", F48), FALSE),
                     AND(('0. Game Setting'!$C$20="사용"), IFERROR(FIND("qq 로그인", LOWER(F48)), FALSE)),
                     AND(('0. Game Setting'!$F$20="사용"), IFERROR(FIND("huawei 로그인", LOWER(F48)), FALSE)),
                     AND(('0. Game Setting'!$C$23="사용"), IFERROR(FIND("google 결제", LOWER(F48)), FALSE)),
                     AND(('0. Game Setting'!$F$23="사용"), IFERROR(FIND("amazon 결제", LOWER(F48)), FALSE)),
                     AND(('0. Game Setting'!$I$23="사용"), IFERROR(FIND("wechat pay", LOWER(F48)), FALSE)),
                     AND(('0. Game Setting'!$C$24="사용"), IFERROR(FIND("onestorev4", LOWER(F48)), FALSE)),
                     AND(('0. Game Setting'!$F$24="사용"), IFERROR(FIND("onestorev5", LOWER(F48)), FALSE)),
                     AND(('0. Game Setting'!$I$24="사용"), IFERROR(FIND("huawei 결제", LOWER(F48)), FALSE)),
                     AND(('0. Game Setting'!$C$25="사용"), IFERROR(FIND("galaxy store 결제", LOWER(F48)), FALSE)),
                     AND(('0. Game Setting'!$C$28="사용"), IFERROR(FIND("fcm", LOWER(F48)), FALSE)),
                     AND(('0. Game Setting'!$F$28="사용"), IFERROR(FIND("amazon 푸시", LOWER(F48)), FALSE))
                  )
               ),"T","F"
         ),"F"
   )</f>
        <v>T</v>
      </c>
      <c r="H48" s="45" t="s">
        <v>121</v>
      </c>
      <c r="I48" s="44" t="str">
        <f t="shared" si="1"/>
        <v/>
      </c>
    </row>
    <row r="49">
      <c r="A49" s="42">
        <v>44.0</v>
      </c>
      <c r="B49" s="43" t="s">
        <v>90</v>
      </c>
      <c r="C49" s="42" t="s">
        <v>65</v>
      </c>
      <c r="D49" s="42" t="s">
        <v>119</v>
      </c>
      <c r="E49" s="42" t="s">
        <v>65</v>
      </c>
      <c r="F49" s="42" t="s">
        <v>67</v>
      </c>
      <c r="G49" s="44" t="str">
        <f>IF(IF(AND(OR(AND(IFERROR(FIND("v1", LOWER(B49)),FALSE),('0. Game Setting'!$C$10="사용")),
               AND(IFERROR(FIND("개별", B49),FALSE),('0. Game Setting'!$F$10="사용"))),
            OR((C49="all"),
               AND(IFERROR(FIND("unity", LOWER(C49)),FALSE),('0. Game Setting'!$C$7="사용")),
               AND(IFERROR(FIND("cpp", LOWER(C49)),FALSE), ('0. Game Setting'!$F$7="사용")))
         ),
          "T","F"
    )="T",IF(AND(
                 OR((E49="all"),
                    AND(('0. Game Setting'!$C$13="사용"), IFERROR(FIND("google", LOWER(E49)),FALSE)),
                    AND(('0. Game Setting'!$F$13="사용"), IFERROR(FIND("lebi", LOWER(E49)), FALSE)),
                    AND(('0. Game Setting'!$I$13="사용"), IFERROR(FIND("onestore", LOWER(E49)), FALSE)),
                    AND(('0. Game Setting'!$C$14="사용"), IFERROR(FIND("amazon", LOWER(E49)),FALSE)),
                    AND(('0. Game Setting'!$F$14="사용"), IFERROR(FIND("galaxy", LOWER(E49)), FALSE)),
                    AND(('0. Game Setting'!$I$14="사용"), IFERROR(FIND("huawei", LOWER(E49)), FALSE))
                   ),
                  OR(IFERROR(FIND("필수", F49), FALSE),
                     AND(('0. Game Setting'!$C$20="사용"), IFERROR(FIND("qq 로그인", LOWER(F49)), FALSE)),
                     AND(('0. Game Setting'!$F$20="사용"), IFERROR(FIND("huawei 로그인", LOWER(F49)), FALSE)),
                     AND(('0. Game Setting'!$C$23="사용"), IFERROR(FIND("google 결제", LOWER(F49)), FALSE)),
                     AND(('0. Game Setting'!$F$23="사용"), IFERROR(FIND("amazon 결제", LOWER(F49)), FALSE)),
                     AND(('0. Game Setting'!$I$23="사용"), IFERROR(FIND("wechat pay", LOWER(F49)), FALSE)),
                     AND(('0. Game Setting'!$C$24="사용"), IFERROR(FIND("onestorev4", LOWER(F49)), FALSE)),
                     AND(('0. Game Setting'!$F$24="사용"), IFERROR(FIND("onestorev5", LOWER(F49)), FALSE)),
                     AND(('0. Game Setting'!$I$24="사용"), IFERROR(FIND("huawei 결제", LOWER(F49)), FALSE)),
                     AND(('0. Game Setting'!$C$25="사용"), IFERROR(FIND("galaxy store 결제", LOWER(F49)), FALSE)),
                     AND(('0. Game Setting'!$C$28="사용"), IFERROR(FIND("fcm", LOWER(F49)), FALSE)),
                     AND(('0. Game Setting'!$F$28="사용"), IFERROR(FIND("amazon 푸시", LOWER(F49)), FALSE))
                  )
               ),"T","F"
         ),"F"
   )</f>
        <v>T</v>
      </c>
      <c r="H49" s="45" t="s">
        <v>122</v>
      </c>
      <c r="I49" s="44" t="str">
        <f t="shared" si="1"/>
        <v/>
      </c>
    </row>
    <row r="50">
      <c r="A50" s="42">
        <v>45.0</v>
      </c>
      <c r="B50" s="43" t="s">
        <v>90</v>
      </c>
      <c r="C50" s="42" t="s">
        <v>65</v>
      </c>
      <c r="D50" s="42" t="s">
        <v>119</v>
      </c>
      <c r="E50" s="42" t="s">
        <v>65</v>
      </c>
      <c r="F50" s="42" t="s">
        <v>67</v>
      </c>
      <c r="G50" s="44" t="str">
        <f>IF(IF(AND(OR(AND(IFERROR(FIND("v1", LOWER(B50)),FALSE),('0. Game Setting'!$C$10="사용")),
               AND(IFERROR(FIND("개별", B50),FALSE),('0. Game Setting'!$F$10="사용"))),
            OR((C50="all"),
               AND(IFERROR(FIND("unity", LOWER(C50)),FALSE),('0. Game Setting'!$C$7="사용")),
               AND(IFERROR(FIND("cpp", LOWER(C50)),FALSE), ('0. Game Setting'!$F$7="사용")))
         ),
          "T","F"
    )="T",IF(AND(
                 OR((E50="all"),
                    AND(('0. Game Setting'!$C$13="사용"), IFERROR(FIND("google", LOWER(E50)),FALSE)),
                    AND(('0. Game Setting'!$F$13="사용"), IFERROR(FIND("lebi", LOWER(E50)), FALSE)),
                    AND(('0. Game Setting'!$I$13="사용"), IFERROR(FIND("onestore", LOWER(E50)), FALSE)),
                    AND(('0. Game Setting'!$C$14="사용"), IFERROR(FIND("amazon", LOWER(E50)),FALSE)),
                    AND(('0. Game Setting'!$F$14="사용"), IFERROR(FIND("galaxy", LOWER(E50)), FALSE)),
                    AND(('0. Game Setting'!$I$14="사용"), IFERROR(FIND("huawei", LOWER(E50)), FALSE))
                   ),
                  OR(IFERROR(FIND("필수", F50), FALSE),
                     AND(('0. Game Setting'!$C$20="사용"), IFERROR(FIND("qq 로그인", LOWER(F50)), FALSE)),
                     AND(('0. Game Setting'!$F$20="사용"), IFERROR(FIND("huawei 로그인", LOWER(F50)), FALSE)),
                     AND(('0. Game Setting'!$C$23="사용"), IFERROR(FIND("google 결제", LOWER(F50)), FALSE)),
                     AND(('0. Game Setting'!$F$23="사용"), IFERROR(FIND("amazon 결제", LOWER(F50)), FALSE)),
                     AND(('0. Game Setting'!$I$23="사용"), IFERROR(FIND("wechat pay", LOWER(F50)), FALSE)),
                     AND(('0. Game Setting'!$C$24="사용"), IFERROR(FIND("onestorev4", LOWER(F50)), FALSE)),
                     AND(('0. Game Setting'!$F$24="사용"), IFERROR(FIND("onestorev5", LOWER(F50)), FALSE)),
                     AND(('0. Game Setting'!$I$24="사용"), IFERROR(FIND("huawei 결제", LOWER(F50)), FALSE)),
                     AND(('0. Game Setting'!$C$25="사용"), IFERROR(FIND("galaxy store 결제", LOWER(F50)), FALSE)),
                     AND(('0. Game Setting'!$C$28="사용"), IFERROR(FIND("fcm", LOWER(F50)), FALSE)),
                     AND(('0. Game Setting'!$F$28="사용"), IFERROR(FIND("amazon 푸시", LOWER(F50)), FALSE))
                  )
               ),"T","F"
         ),"F"
   )</f>
        <v>T</v>
      </c>
      <c r="H50" s="45" t="s">
        <v>123</v>
      </c>
      <c r="I50" s="44" t="str">
        <f t="shared" si="1"/>
        <v/>
      </c>
    </row>
    <row r="51">
      <c r="A51" s="42">
        <v>46.0</v>
      </c>
      <c r="B51" s="43" t="s">
        <v>90</v>
      </c>
      <c r="C51" s="42" t="s">
        <v>65</v>
      </c>
      <c r="D51" s="42" t="s">
        <v>119</v>
      </c>
      <c r="E51" s="42" t="s">
        <v>65</v>
      </c>
      <c r="F51" s="42" t="s">
        <v>67</v>
      </c>
      <c r="G51" s="44" t="str">
        <f>IF(IF(AND(OR(AND(IFERROR(FIND("v1", LOWER(B51)),FALSE),('0. Game Setting'!$C$10="사용")),
               AND(IFERROR(FIND("개별", B51),FALSE),('0. Game Setting'!$F$10="사용"))),
            OR((C51="all"),
               AND(IFERROR(FIND("unity", LOWER(C51)),FALSE),('0. Game Setting'!$C$7="사용")),
               AND(IFERROR(FIND("cpp", LOWER(C51)),FALSE), ('0. Game Setting'!$F$7="사용")))
         ),
          "T","F"
    )="T",IF(AND(
                 OR((E51="all"),
                    AND(('0. Game Setting'!$C$13="사용"), IFERROR(FIND("google", LOWER(E51)),FALSE)),
                    AND(('0. Game Setting'!$F$13="사용"), IFERROR(FIND("lebi", LOWER(E51)), FALSE)),
                    AND(('0. Game Setting'!$I$13="사용"), IFERROR(FIND("onestore", LOWER(E51)), FALSE)),
                    AND(('0. Game Setting'!$C$14="사용"), IFERROR(FIND("amazon", LOWER(E51)),FALSE)),
                    AND(('0. Game Setting'!$F$14="사용"), IFERROR(FIND("galaxy", LOWER(E51)), FALSE)),
                    AND(('0. Game Setting'!$I$14="사용"), IFERROR(FIND("huawei", LOWER(E51)), FALSE))
                   ),
                  OR(IFERROR(FIND("필수", F51), FALSE),
                     AND(('0. Game Setting'!$C$20="사용"), IFERROR(FIND("qq 로그인", LOWER(F51)), FALSE)),
                     AND(('0. Game Setting'!$F$20="사용"), IFERROR(FIND("huawei 로그인", LOWER(F51)), FALSE)),
                     AND(('0. Game Setting'!$C$23="사용"), IFERROR(FIND("google 결제", LOWER(F51)), FALSE)),
                     AND(('0. Game Setting'!$F$23="사용"), IFERROR(FIND("amazon 결제", LOWER(F51)), FALSE)),
                     AND(('0. Game Setting'!$I$23="사용"), IFERROR(FIND("wechat pay", LOWER(F51)), FALSE)),
                     AND(('0. Game Setting'!$C$24="사용"), IFERROR(FIND("onestorev4", LOWER(F51)), FALSE)),
                     AND(('0. Game Setting'!$F$24="사용"), IFERROR(FIND("onestorev5", LOWER(F51)), FALSE)),
                     AND(('0. Game Setting'!$I$24="사용"), IFERROR(FIND("huawei 결제", LOWER(F51)), FALSE)),
                     AND(('0. Game Setting'!$C$25="사용"), IFERROR(FIND("galaxy store 결제", LOWER(F51)), FALSE)),
                     AND(('0. Game Setting'!$C$28="사용"), IFERROR(FIND("fcm", LOWER(F51)), FALSE)),
                     AND(('0. Game Setting'!$F$28="사용"), IFERROR(FIND("amazon 푸시", LOWER(F51)), FALSE))
                  )
               ),"T","F"
         ),"F"
   )</f>
        <v>T</v>
      </c>
      <c r="H51" s="45" t="s">
        <v>124</v>
      </c>
      <c r="I51" s="44" t="str">
        <f t="shared" si="1"/>
        <v/>
      </c>
    </row>
    <row r="52">
      <c r="A52" s="42">
        <v>47.0</v>
      </c>
      <c r="B52" s="43" t="s">
        <v>90</v>
      </c>
      <c r="C52" s="42" t="s">
        <v>65</v>
      </c>
      <c r="D52" s="42" t="s">
        <v>119</v>
      </c>
      <c r="E52" s="42" t="s">
        <v>65</v>
      </c>
      <c r="F52" s="42" t="s">
        <v>67</v>
      </c>
      <c r="G52" s="44" t="str">
        <f>IF(IF(AND(OR(AND(IFERROR(FIND("v1", LOWER(B52)),FALSE),('0. Game Setting'!$C$10="사용")),
               AND(IFERROR(FIND("개별", B52),FALSE),('0. Game Setting'!$F$10="사용"))),
            OR((C52="all"),
               AND(IFERROR(FIND("unity", LOWER(C52)),FALSE),('0. Game Setting'!$C$7="사용")),
               AND(IFERROR(FIND("cpp", LOWER(C52)),FALSE), ('0. Game Setting'!$F$7="사용")))
         ),
          "T","F"
    )="T",IF(AND(
                 OR((E52="all"),
                    AND(('0. Game Setting'!$C$13="사용"), IFERROR(FIND("google", LOWER(E52)),FALSE)),
                    AND(('0. Game Setting'!$F$13="사용"), IFERROR(FIND("lebi", LOWER(E52)), FALSE)),
                    AND(('0. Game Setting'!$I$13="사용"), IFERROR(FIND("onestore", LOWER(E52)), FALSE)),
                    AND(('0. Game Setting'!$C$14="사용"), IFERROR(FIND("amazon", LOWER(E52)),FALSE)),
                    AND(('0. Game Setting'!$F$14="사용"), IFERROR(FIND("galaxy", LOWER(E52)), FALSE)),
                    AND(('0. Game Setting'!$I$14="사용"), IFERROR(FIND("huawei", LOWER(E52)), FALSE))
                   ),
                  OR(IFERROR(FIND("필수", F52), FALSE),
                     AND(('0. Game Setting'!$C$20="사용"), IFERROR(FIND("qq 로그인", LOWER(F52)), FALSE)),
                     AND(('0. Game Setting'!$F$20="사용"), IFERROR(FIND("huawei 로그인", LOWER(F52)), FALSE)),
                     AND(('0. Game Setting'!$C$23="사용"), IFERROR(FIND("google 결제", LOWER(F52)), FALSE)),
                     AND(('0. Game Setting'!$F$23="사용"), IFERROR(FIND("amazon 결제", LOWER(F52)), FALSE)),
                     AND(('0. Game Setting'!$I$23="사용"), IFERROR(FIND("wechat pay", LOWER(F52)), FALSE)),
                     AND(('0. Game Setting'!$C$24="사용"), IFERROR(FIND("onestorev4", LOWER(F52)), FALSE)),
                     AND(('0. Game Setting'!$F$24="사용"), IFERROR(FIND("onestorev5", LOWER(F52)), FALSE)),
                     AND(('0. Game Setting'!$I$24="사용"), IFERROR(FIND("huawei 결제", LOWER(F52)), FALSE)),
                     AND(('0. Game Setting'!$C$25="사용"), IFERROR(FIND("galaxy store 결제", LOWER(F52)), FALSE)),
                     AND(('0. Game Setting'!$C$28="사용"), IFERROR(FIND("fcm", LOWER(F52)), FALSE)),
                     AND(('0. Game Setting'!$F$28="사용"), IFERROR(FIND("amazon 푸시", LOWER(F52)), FALSE))
                  )
               ),"T","F"
         ),"F"
   )</f>
        <v>T</v>
      </c>
      <c r="H52" s="45" t="s">
        <v>125</v>
      </c>
      <c r="I52" s="44" t="str">
        <f t="shared" si="1"/>
        <v/>
      </c>
    </row>
    <row r="53">
      <c r="A53" s="42">
        <v>48.0</v>
      </c>
      <c r="B53" s="43" t="s">
        <v>90</v>
      </c>
      <c r="C53" s="42" t="s">
        <v>65</v>
      </c>
      <c r="D53" s="42" t="s">
        <v>119</v>
      </c>
      <c r="E53" s="42" t="s">
        <v>65</v>
      </c>
      <c r="F53" s="42" t="s">
        <v>67</v>
      </c>
      <c r="G53" s="44" t="str">
        <f>IF(IF(AND(OR(AND(IFERROR(FIND("v1", LOWER(B53)),FALSE),('0. Game Setting'!$C$10="사용")),
               AND(IFERROR(FIND("개별", B53),FALSE),('0. Game Setting'!$F$10="사용"))),
            OR((C53="all"),
               AND(IFERROR(FIND("unity", LOWER(C53)),FALSE),('0. Game Setting'!$C$7="사용")),
               AND(IFERROR(FIND("cpp", LOWER(C53)),FALSE), ('0. Game Setting'!$F$7="사용")))
         ),
          "T","F"
    )="T",IF(AND(
                 OR((E53="all"),
                    AND(('0. Game Setting'!$C$13="사용"), IFERROR(FIND("google", LOWER(E53)),FALSE)),
                    AND(('0. Game Setting'!$F$13="사용"), IFERROR(FIND("lebi", LOWER(E53)), FALSE)),
                    AND(('0. Game Setting'!$I$13="사용"), IFERROR(FIND("onestore", LOWER(E53)), FALSE)),
                    AND(('0. Game Setting'!$C$14="사용"), IFERROR(FIND("amazon", LOWER(E53)),FALSE)),
                    AND(('0. Game Setting'!$F$14="사용"), IFERROR(FIND("galaxy", LOWER(E53)), FALSE)),
                    AND(('0. Game Setting'!$I$14="사용"), IFERROR(FIND("huawei", LOWER(E53)), FALSE))
                   ),
                  OR(IFERROR(FIND("필수", F53), FALSE),
                     AND(('0. Game Setting'!$C$20="사용"), IFERROR(FIND("qq 로그인", LOWER(F53)), FALSE)),
                     AND(('0. Game Setting'!$F$20="사용"), IFERROR(FIND("huawei 로그인", LOWER(F53)), FALSE)),
                     AND(('0. Game Setting'!$C$23="사용"), IFERROR(FIND("google 결제", LOWER(F53)), FALSE)),
                     AND(('0. Game Setting'!$F$23="사용"), IFERROR(FIND("amazon 결제", LOWER(F53)), FALSE)),
                     AND(('0. Game Setting'!$I$23="사용"), IFERROR(FIND("wechat pay", LOWER(F53)), FALSE)),
                     AND(('0. Game Setting'!$C$24="사용"), IFERROR(FIND("onestorev4", LOWER(F53)), FALSE)),
                     AND(('0. Game Setting'!$F$24="사용"), IFERROR(FIND("onestorev5", LOWER(F53)), FALSE)),
                     AND(('0. Game Setting'!$I$24="사용"), IFERROR(FIND("huawei 결제", LOWER(F53)), FALSE)),
                     AND(('0. Game Setting'!$C$25="사용"), IFERROR(FIND("galaxy store 결제", LOWER(F53)), FALSE)),
                     AND(('0. Game Setting'!$C$28="사용"), IFERROR(FIND("fcm", LOWER(F53)), FALSE)),
                     AND(('0. Game Setting'!$F$28="사용"), IFERROR(FIND("amazon 푸시", LOWER(F53)), FALSE))
                  )
               ),"T","F"
         ),"F"
   )</f>
        <v>T</v>
      </c>
      <c r="H53" s="45" t="s">
        <v>126</v>
      </c>
      <c r="I53" s="44" t="str">
        <f t="shared" si="1"/>
        <v/>
      </c>
    </row>
    <row r="54">
      <c r="A54" s="42">
        <v>49.0</v>
      </c>
      <c r="B54" s="43" t="s">
        <v>90</v>
      </c>
      <c r="C54" s="42" t="s">
        <v>65</v>
      </c>
      <c r="D54" s="42" t="s">
        <v>119</v>
      </c>
      <c r="E54" s="42" t="s">
        <v>65</v>
      </c>
      <c r="F54" s="42" t="s">
        <v>67</v>
      </c>
      <c r="G54" s="44" t="str">
        <f>IF(IF(AND(OR(AND(IFERROR(FIND("v1", LOWER(B54)),FALSE),('0. Game Setting'!$C$10="사용")),
               AND(IFERROR(FIND("개별", B54),FALSE),('0. Game Setting'!$F$10="사용"))),
            OR((C54="all"),
               AND(IFERROR(FIND("unity", LOWER(C54)),FALSE),('0. Game Setting'!$C$7="사용")),
               AND(IFERROR(FIND("cpp", LOWER(C54)),FALSE), ('0. Game Setting'!$F$7="사용")))
         ),
          "T","F"
    )="T",IF(AND(
                 OR((E54="all"),
                    AND(('0. Game Setting'!$C$13="사용"), IFERROR(FIND("google", LOWER(E54)),FALSE)),
                    AND(('0. Game Setting'!$F$13="사용"), IFERROR(FIND("lebi", LOWER(E54)), FALSE)),
                    AND(('0. Game Setting'!$I$13="사용"), IFERROR(FIND("onestore", LOWER(E54)), FALSE)),
                    AND(('0. Game Setting'!$C$14="사용"), IFERROR(FIND("amazon", LOWER(E54)),FALSE)),
                    AND(('0. Game Setting'!$F$14="사용"), IFERROR(FIND("galaxy", LOWER(E54)), FALSE)),
                    AND(('0. Game Setting'!$I$14="사용"), IFERROR(FIND("huawei", LOWER(E54)), FALSE))
                   ),
                  OR(IFERROR(FIND("필수", F54), FALSE),
                     AND(('0. Game Setting'!$C$20="사용"), IFERROR(FIND("qq 로그인", LOWER(F54)), FALSE)),
                     AND(('0. Game Setting'!$F$20="사용"), IFERROR(FIND("huawei 로그인", LOWER(F54)), FALSE)),
                     AND(('0. Game Setting'!$C$23="사용"), IFERROR(FIND("google 결제", LOWER(F54)), FALSE)),
                     AND(('0. Game Setting'!$F$23="사용"), IFERROR(FIND("amazon 결제", LOWER(F54)), FALSE)),
                     AND(('0. Game Setting'!$I$23="사용"), IFERROR(FIND("wechat pay", LOWER(F54)), FALSE)),
                     AND(('0. Game Setting'!$C$24="사용"), IFERROR(FIND("onestorev4", LOWER(F54)), FALSE)),
                     AND(('0. Game Setting'!$F$24="사용"), IFERROR(FIND("onestorev5", LOWER(F54)), FALSE)),
                     AND(('0. Game Setting'!$I$24="사용"), IFERROR(FIND("huawei 결제", LOWER(F54)), FALSE)),
                     AND(('0. Game Setting'!$C$25="사용"), IFERROR(FIND("galaxy store 결제", LOWER(F54)), FALSE)),
                     AND(('0. Game Setting'!$C$28="사용"), IFERROR(FIND("fcm", LOWER(F54)), FALSE)),
                     AND(('0. Game Setting'!$F$28="사용"), IFERROR(FIND("amazon 푸시", LOWER(F54)), FALSE))
                  )
               ),"T","F"
         ),"F"
   )</f>
        <v>T</v>
      </c>
      <c r="H54" s="45" t="s">
        <v>127</v>
      </c>
      <c r="I54" s="44" t="str">
        <f t="shared" si="1"/>
        <v/>
      </c>
    </row>
    <row r="55">
      <c r="A55" s="42">
        <v>50.0</v>
      </c>
      <c r="B55" s="43" t="s">
        <v>90</v>
      </c>
      <c r="C55" s="42" t="s">
        <v>65</v>
      </c>
      <c r="D55" s="42" t="s">
        <v>119</v>
      </c>
      <c r="E55" s="42" t="s">
        <v>65</v>
      </c>
      <c r="F55" s="42" t="s">
        <v>67</v>
      </c>
      <c r="G55" s="44" t="str">
        <f>IF(IF(AND(OR(AND(IFERROR(FIND("v1", LOWER(B55)),FALSE),('0. Game Setting'!$C$10="사용")),
               AND(IFERROR(FIND("개별", B55),FALSE),('0. Game Setting'!$F$10="사용"))),
            OR((C55="all"),
               AND(IFERROR(FIND("unity", LOWER(C55)),FALSE),('0. Game Setting'!$C$7="사용")),
               AND(IFERROR(FIND("cpp", LOWER(C55)),FALSE), ('0. Game Setting'!$F$7="사용")))
         ),
          "T","F"
    )="T",IF(AND(
                 OR((E55="all"),
                    AND(('0. Game Setting'!$C$13="사용"), IFERROR(FIND("google", LOWER(E55)),FALSE)),
                    AND(('0. Game Setting'!$F$13="사용"), IFERROR(FIND("lebi", LOWER(E55)), FALSE)),
                    AND(('0. Game Setting'!$I$13="사용"), IFERROR(FIND("onestore", LOWER(E55)), FALSE)),
                    AND(('0. Game Setting'!$C$14="사용"), IFERROR(FIND("amazon", LOWER(E55)),FALSE)),
                    AND(('0. Game Setting'!$F$14="사용"), IFERROR(FIND("galaxy", LOWER(E55)), FALSE)),
                    AND(('0. Game Setting'!$I$14="사용"), IFERROR(FIND("huawei", LOWER(E55)), FALSE))
                   ),
                  OR(IFERROR(FIND("필수", F55), FALSE),
                     AND(('0. Game Setting'!$C$20="사용"), IFERROR(FIND("qq 로그인", LOWER(F55)), FALSE)),
                     AND(('0. Game Setting'!$F$20="사용"), IFERROR(FIND("huawei 로그인", LOWER(F55)), FALSE)),
                     AND(('0. Game Setting'!$C$23="사용"), IFERROR(FIND("google 결제", LOWER(F55)), FALSE)),
                     AND(('0. Game Setting'!$F$23="사용"), IFERROR(FIND("amazon 결제", LOWER(F55)), FALSE)),
                     AND(('0. Game Setting'!$I$23="사용"), IFERROR(FIND("wechat pay", LOWER(F55)), FALSE)),
                     AND(('0. Game Setting'!$C$24="사용"), IFERROR(FIND("onestorev4", LOWER(F55)), FALSE)),
                     AND(('0. Game Setting'!$F$24="사용"), IFERROR(FIND("onestorev5", LOWER(F55)), FALSE)),
                     AND(('0. Game Setting'!$I$24="사용"), IFERROR(FIND("huawei 결제", LOWER(F55)), FALSE)),
                     AND(('0. Game Setting'!$C$25="사용"), IFERROR(FIND("galaxy store 결제", LOWER(F55)), FALSE)),
                     AND(('0. Game Setting'!$C$28="사용"), IFERROR(FIND("fcm", LOWER(F55)), FALSE)),
                     AND(('0. Game Setting'!$F$28="사용"), IFERROR(FIND("amazon 푸시", LOWER(F55)), FALSE))
                  )
               ),"T","F"
         ),"F"
   )</f>
        <v>T</v>
      </c>
      <c r="H55" s="45" t="s">
        <v>128</v>
      </c>
      <c r="I55" s="44" t="str">
        <f t="shared" si="1"/>
        <v/>
      </c>
    </row>
    <row r="56">
      <c r="A56" s="42">
        <v>51.0</v>
      </c>
      <c r="B56" s="43" t="s">
        <v>90</v>
      </c>
      <c r="C56" s="42" t="s">
        <v>65</v>
      </c>
      <c r="D56" s="42" t="s">
        <v>119</v>
      </c>
      <c r="E56" s="42" t="s">
        <v>65</v>
      </c>
      <c r="F56" s="42" t="s">
        <v>67</v>
      </c>
      <c r="G56" s="44" t="str">
        <f>IF(IF(AND(OR(AND(IFERROR(FIND("v1", LOWER(B56)),FALSE),('0. Game Setting'!$C$10="사용")),
               AND(IFERROR(FIND("개별", B56),FALSE),('0. Game Setting'!$F$10="사용"))),
            OR((C56="all"),
               AND(IFERROR(FIND("unity", LOWER(C56)),FALSE),('0. Game Setting'!$C$7="사용")),
               AND(IFERROR(FIND("cpp", LOWER(C56)),FALSE), ('0. Game Setting'!$F$7="사용")))
         ),
          "T","F"
    )="T",IF(AND(
                 OR((E56="all"),
                    AND(('0. Game Setting'!$C$13="사용"), IFERROR(FIND("google", LOWER(E56)),FALSE)),
                    AND(('0. Game Setting'!$F$13="사용"), IFERROR(FIND("lebi", LOWER(E56)), FALSE)),
                    AND(('0. Game Setting'!$I$13="사용"), IFERROR(FIND("onestore", LOWER(E56)), FALSE)),
                    AND(('0. Game Setting'!$C$14="사용"), IFERROR(FIND("amazon", LOWER(E56)),FALSE)),
                    AND(('0. Game Setting'!$F$14="사용"), IFERROR(FIND("galaxy", LOWER(E56)), FALSE)),
                    AND(('0. Game Setting'!$I$14="사용"), IFERROR(FIND("huawei", LOWER(E56)), FALSE))
                   ),
                  OR(IFERROR(FIND("필수", F56), FALSE),
                     AND(('0. Game Setting'!$C$20="사용"), IFERROR(FIND("qq 로그인", LOWER(F56)), FALSE)),
                     AND(('0. Game Setting'!$F$20="사용"), IFERROR(FIND("huawei 로그인", LOWER(F56)), FALSE)),
                     AND(('0. Game Setting'!$C$23="사용"), IFERROR(FIND("google 결제", LOWER(F56)), FALSE)),
                     AND(('0. Game Setting'!$F$23="사용"), IFERROR(FIND("amazon 결제", LOWER(F56)), FALSE)),
                     AND(('0. Game Setting'!$I$23="사용"), IFERROR(FIND("wechat pay", LOWER(F56)), FALSE)),
                     AND(('0. Game Setting'!$C$24="사용"), IFERROR(FIND("onestorev4", LOWER(F56)), FALSE)),
                     AND(('0. Game Setting'!$F$24="사용"), IFERROR(FIND("onestorev5", LOWER(F56)), FALSE)),
                     AND(('0. Game Setting'!$I$24="사용"), IFERROR(FIND("huawei 결제", LOWER(F56)), FALSE)),
                     AND(('0. Game Setting'!$C$25="사용"), IFERROR(FIND("galaxy store 결제", LOWER(F56)), FALSE)),
                     AND(('0. Game Setting'!$C$28="사용"), IFERROR(FIND("fcm", LOWER(F56)), FALSE)),
                     AND(('0. Game Setting'!$F$28="사용"), IFERROR(FIND("amazon 푸시", LOWER(F56)), FALSE))
                  )
               ),"T","F"
         ),"F"
   )</f>
        <v>T</v>
      </c>
      <c r="H56" s="45" t="s">
        <v>129</v>
      </c>
      <c r="I56" s="44" t="str">
        <f t="shared" si="1"/>
        <v/>
      </c>
    </row>
    <row r="57">
      <c r="A57" s="42">
        <v>52.0</v>
      </c>
      <c r="B57" s="43" t="s">
        <v>20</v>
      </c>
      <c r="C57" s="42" t="s">
        <v>65</v>
      </c>
      <c r="D57" s="42" t="s">
        <v>119</v>
      </c>
      <c r="E57" s="42" t="s">
        <v>65</v>
      </c>
      <c r="F57" s="42" t="s">
        <v>67</v>
      </c>
      <c r="G57" s="44" t="str">
        <f>IF(IF(AND(OR(AND(IFERROR(FIND("v1", LOWER(B57)),FALSE),('0. Game Setting'!$C$10="사용")),
               AND(IFERROR(FIND("개별", B57),FALSE),('0. Game Setting'!$F$10="사용"))),
            OR((C57="all"),
               AND(IFERROR(FIND("unity", LOWER(C57)),FALSE),('0. Game Setting'!$C$7="사용")),
               AND(IFERROR(FIND("cpp", LOWER(C57)),FALSE), ('0. Game Setting'!$F$7="사용")))
         ),
          "T","F"
    )="T",IF(AND(
                 OR((E57="all"),
                    AND(('0. Game Setting'!$C$13="사용"), IFERROR(FIND("google", LOWER(E57)),FALSE)),
                    AND(('0. Game Setting'!$F$13="사용"), IFERROR(FIND("lebi", LOWER(E57)), FALSE)),
                    AND(('0. Game Setting'!$I$13="사용"), IFERROR(FIND("onestore", LOWER(E57)), FALSE)),
                    AND(('0. Game Setting'!$C$14="사용"), IFERROR(FIND("amazon", LOWER(E57)),FALSE)),
                    AND(('0. Game Setting'!$F$14="사용"), IFERROR(FIND("galaxy", LOWER(E57)), FALSE)),
                    AND(('0. Game Setting'!$I$14="사용"), IFERROR(FIND("huawei", LOWER(E57)), FALSE))
                   ),
                  OR(IFERROR(FIND("필수", F57), FALSE),
                     AND(('0. Game Setting'!$C$20="사용"), IFERROR(FIND("qq 로그인", LOWER(F57)), FALSE)),
                     AND(('0. Game Setting'!$F$20="사용"), IFERROR(FIND("huawei 로그인", LOWER(F57)), FALSE)),
                     AND(('0. Game Setting'!$C$23="사용"), IFERROR(FIND("google 결제", LOWER(F57)), FALSE)),
                     AND(('0. Game Setting'!$F$23="사용"), IFERROR(FIND("amazon 결제", LOWER(F57)), FALSE)),
                     AND(('0. Game Setting'!$I$23="사용"), IFERROR(FIND("wechat pay", LOWER(F57)), FALSE)),
                     AND(('0. Game Setting'!$C$24="사용"), IFERROR(FIND("onestorev4", LOWER(F57)), FALSE)),
                     AND(('0. Game Setting'!$F$24="사용"), IFERROR(FIND("onestorev5", LOWER(F57)), FALSE)),
                     AND(('0. Game Setting'!$I$24="사용"), IFERROR(FIND("huawei 결제", LOWER(F57)), FALSE)),
                     AND(('0. Game Setting'!$C$25="사용"), IFERROR(FIND("galaxy store 결제", LOWER(F57)), FALSE)),
                     AND(('0. Game Setting'!$C$28="사용"), IFERROR(FIND("fcm", LOWER(F57)), FALSE)),
                     AND(('0. Game Setting'!$F$28="사용"), IFERROR(FIND("amazon 푸시", LOWER(F57)), FALSE))
                  )
               ),"T","F"
         ),"F"
   )</f>
        <v>T</v>
      </c>
      <c r="H57" s="45" t="s">
        <v>130</v>
      </c>
      <c r="I57" s="44" t="str">
        <f t="shared" si="1"/>
        <v/>
      </c>
    </row>
    <row r="58">
      <c r="A58" s="42">
        <v>53.0</v>
      </c>
      <c r="B58" s="43" t="s">
        <v>20</v>
      </c>
      <c r="C58" s="42" t="s">
        <v>65</v>
      </c>
      <c r="D58" s="42" t="s">
        <v>119</v>
      </c>
      <c r="E58" s="42" t="s">
        <v>65</v>
      </c>
      <c r="F58" s="42" t="s">
        <v>67</v>
      </c>
      <c r="G58" s="44" t="str">
        <f>IF(IF(AND(OR(AND(IFERROR(FIND("v1", LOWER(B58)),FALSE),('0. Game Setting'!$C$10="사용")),
               AND(IFERROR(FIND("개별", B58),FALSE),('0. Game Setting'!$F$10="사용"))),
            OR((C58="all"),
               AND(IFERROR(FIND("unity", LOWER(C58)),FALSE),('0. Game Setting'!$C$7="사용")),
               AND(IFERROR(FIND("cpp", LOWER(C58)),FALSE), ('0. Game Setting'!$F$7="사용")))
         ),
          "T","F"
    )="T",IF(AND(
                 OR((E58="all"),
                    AND(('0. Game Setting'!$C$13="사용"), IFERROR(FIND("google", LOWER(E58)),FALSE)),
                    AND(('0. Game Setting'!$F$13="사용"), IFERROR(FIND("lebi", LOWER(E58)), FALSE)),
                    AND(('0. Game Setting'!$I$13="사용"), IFERROR(FIND("onestore", LOWER(E58)), FALSE)),
                    AND(('0. Game Setting'!$C$14="사용"), IFERROR(FIND("amazon", LOWER(E58)),FALSE)),
                    AND(('0. Game Setting'!$F$14="사용"), IFERROR(FIND("galaxy", LOWER(E58)), FALSE)),
                    AND(('0. Game Setting'!$I$14="사용"), IFERROR(FIND("huawei", LOWER(E58)), FALSE))
                   ),
                  OR(IFERROR(FIND("필수", F58), FALSE),
                     AND(('0. Game Setting'!$C$20="사용"), IFERROR(FIND("qq 로그인", LOWER(F58)), FALSE)),
                     AND(('0. Game Setting'!$F$20="사용"), IFERROR(FIND("huawei 로그인", LOWER(F58)), FALSE)),
                     AND(('0. Game Setting'!$C$23="사용"), IFERROR(FIND("google 결제", LOWER(F58)), FALSE)),
                     AND(('0. Game Setting'!$F$23="사용"), IFERROR(FIND("amazon 결제", LOWER(F58)), FALSE)),
                     AND(('0. Game Setting'!$I$23="사용"), IFERROR(FIND("wechat pay", LOWER(F58)), FALSE)),
                     AND(('0. Game Setting'!$C$24="사용"), IFERROR(FIND("onestorev4", LOWER(F58)), FALSE)),
                     AND(('0. Game Setting'!$F$24="사용"), IFERROR(FIND("onestorev5", LOWER(F58)), FALSE)),
                     AND(('0. Game Setting'!$I$24="사용"), IFERROR(FIND("huawei 결제", LOWER(F58)), FALSE)),
                     AND(('0. Game Setting'!$C$25="사용"), IFERROR(FIND("galaxy store 결제", LOWER(F58)), FALSE)),
                     AND(('0. Game Setting'!$C$28="사용"), IFERROR(FIND("fcm", LOWER(F58)), FALSE)),
                     AND(('0. Game Setting'!$F$28="사용"), IFERROR(FIND("amazon 푸시", LOWER(F58)), FALSE))
                  )
               ),"T","F"
         ),"F"
   )</f>
        <v>T</v>
      </c>
      <c r="H58" s="45" t="s">
        <v>131</v>
      </c>
      <c r="I58" s="44" t="str">
        <f t="shared" si="1"/>
        <v/>
      </c>
    </row>
    <row r="59">
      <c r="A59" s="42">
        <v>54.0</v>
      </c>
      <c r="B59" s="43" t="s">
        <v>20</v>
      </c>
      <c r="C59" s="42" t="s">
        <v>65</v>
      </c>
      <c r="D59" s="42" t="s">
        <v>119</v>
      </c>
      <c r="E59" s="42" t="s">
        <v>65</v>
      </c>
      <c r="F59" s="42" t="s">
        <v>67</v>
      </c>
      <c r="G59" s="44" t="str">
        <f>IF(IF(AND(OR(AND(IFERROR(FIND("v1", LOWER(B59)),FALSE),('0. Game Setting'!$C$10="사용")),
               AND(IFERROR(FIND("개별", B59),FALSE),('0. Game Setting'!$F$10="사용"))),
            OR((C59="all"),
               AND(IFERROR(FIND("unity", LOWER(C59)),FALSE),('0. Game Setting'!$C$7="사용")),
               AND(IFERROR(FIND("cpp", LOWER(C59)),FALSE), ('0. Game Setting'!$F$7="사용")))
         ),
          "T","F"
    )="T",IF(AND(
                 OR((E59="all"),
                    AND(('0. Game Setting'!$C$13="사용"), IFERROR(FIND("google", LOWER(E59)),FALSE)),
                    AND(('0. Game Setting'!$F$13="사용"), IFERROR(FIND("lebi", LOWER(E59)), FALSE)),
                    AND(('0. Game Setting'!$I$13="사용"), IFERROR(FIND("onestore", LOWER(E59)), FALSE)),
                    AND(('0. Game Setting'!$C$14="사용"), IFERROR(FIND("amazon", LOWER(E59)),FALSE)),
                    AND(('0. Game Setting'!$F$14="사용"), IFERROR(FIND("galaxy", LOWER(E59)), FALSE)),
                    AND(('0. Game Setting'!$I$14="사용"), IFERROR(FIND("huawei", LOWER(E59)), FALSE))
                   ),
                  OR(IFERROR(FIND("필수", F59), FALSE),
                     AND(('0. Game Setting'!$C$20="사용"), IFERROR(FIND("qq 로그인", LOWER(F59)), FALSE)),
                     AND(('0. Game Setting'!$F$20="사용"), IFERROR(FIND("huawei 로그인", LOWER(F59)), FALSE)),
                     AND(('0. Game Setting'!$C$23="사용"), IFERROR(FIND("google 결제", LOWER(F59)), FALSE)),
                     AND(('0. Game Setting'!$F$23="사용"), IFERROR(FIND("amazon 결제", LOWER(F59)), FALSE)),
                     AND(('0. Game Setting'!$I$23="사용"), IFERROR(FIND("wechat pay", LOWER(F59)), FALSE)),
                     AND(('0. Game Setting'!$C$24="사용"), IFERROR(FIND("onestorev4", LOWER(F59)), FALSE)),
                     AND(('0. Game Setting'!$F$24="사용"), IFERROR(FIND("onestorev5", LOWER(F59)), FALSE)),
                     AND(('0. Game Setting'!$I$24="사용"), IFERROR(FIND("huawei 결제", LOWER(F59)), FALSE)),
                     AND(('0. Game Setting'!$C$25="사용"), IFERROR(FIND("galaxy store 결제", LOWER(F59)), FALSE)),
                     AND(('0. Game Setting'!$C$28="사용"), IFERROR(FIND("fcm", LOWER(F59)), FALSE)),
                     AND(('0. Game Setting'!$F$28="사용"), IFERROR(FIND("amazon 푸시", LOWER(F59)), FALSE))
                  )
               ),"T","F"
         ),"F"
   )</f>
        <v>T</v>
      </c>
      <c r="H59" s="45" t="s">
        <v>132</v>
      </c>
      <c r="I59" s="44" t="str">
        <f t="shared" si="1"/>
        <v/>
      </c>
    </row>
    <row r="60">
      <c r="A60" s="42">
        <v>55.0</v>
      </c>
      <c r="B60" s="43" t="s">
        <v>90</v>
      </c>
      <c r="C60" s="42" t="s">
        <v>65</v>
      </c>
      <c r="D60" s="42" t="s">
        <v>119</v>
      </c>
      <c r="E60" s="42" t="s">
        <v>65</v>
      </c>
      <c r="F60" s="42" t="s">
        <v>133</v>
      </c>
      <c r="G60" s="44" t="str">
        <f>IF(IF(AND(OR(AND(IFERROR(FIND("v1", LOWER(B60)),FALSE),('0. Game Setting'!$C$10="사용")),
               AND(IFERROR(FIND("개별", B60),FALSE),('0. Game Setting'!$F$10="사용"))),
            OR((C60="all"),
               AND(IFERROR(FIND("unity", LOWER(C60)),FALSE),('0. Game Setting'!$C$7="사용")),
               AND(IFERROR(FIND("cpp", LOWER(C60)),FALSE), ('0. Game Setting'!$F$7="사용")))
         ),
          "T","F"
    )="T",IF(AND(
                 OR((E60="all"),
                    AND(('0. Game Setting'!$C$13="사용"), IFERROR(FIND("google", LOWER(E60)),FALSE)),
                    AND(('0. Game Setting'!$F$13="사용"), IFERROR(FIND("lebi", LOWER(E60)), FALSE)),
                    AND(('0. Game Setting'!$I$13="사용"), IFERROR(FIND("onestore", LOWER(E60)), FALSE)),
                    AND(('0. Game Setting'!$C$14="사용"), IFERROR(FIND("amazon", LOWER(E60)),FALSE)),
                    AND(('0. Game Setting'!$F$14="사용"), IFERROR(FIND("galaxy", LOWER(E60)), FALSE)),
                    AND(('0. Game Setting'!$I$14="사용"), IFERROR(FIND("huawei", LOWER(E60)), FALSE))
                   ),
                  OR(IFERROR(FIND("필수", F60), FALSE),
                     AND(('0. Game Setting'!$C$20="사용"), IFERROR(FIND("qq 로그인", LOWER(F60)), FALSE)),
                     AND(('0. Game Setting'!$F$20="사용"), IFERROR(FIND("huawei 로그인", LOWER(F60)), FALSE)),
                     AND(('0. Game Setting'!$C$23="사용"), IFERROR(FIND("google 결제", LOWER(F60)), FALSE)),
                     AND(('0. Game Setting'!$F$23="사용"), IFERROR(FIND("amazon 결제", LOWER(F60)), FALSE)),
                     AND(('0. Game Setting'!$I$23="사용"), IFERROR(FIND("wechat pay", LOWER(F60)), FALSE)),
                     AND(('0. Game Setting'!$C$24="사용"), IFERROR(FIND("onestorev4", LOWER(F60)), FALSE)),
                     AND(('0. Game Setting'!$F$24="사용"), IFERROR(FIND("onestorev5", LOWER(F60)), FALSE)),
                     AND(('0. Game Setting'!$I$24="사용"), IFERROR(FIND("huawei 결제", LOWER(F60)), FALSE)),
                     AND(('0. Game Setting'!$C$25="사용"), IFERROR(FIND("galaxy store 결제", LOWER(F60)), FALSE)),
                     AND(('0. Game Setting'!$C$28="사용"), IFERROR(FIND("fcm", LOWER(F60)), FALSE)),
                     AND(('0. Game Setting'!$F$28="사용"), IFERROR(FIND("amazon 푸시", LOWER(F60)), FALSE))
                  )
               ),"T","F"
         ),"F"
   )</f>
        <v>T</v>
      </c>
      <c r="H60" s="45" t="s">
        <v>134</v>
      </c>
      <c r="I60" s="44" t="str">
        <f t="shared" si="1"/>
        <v/>
      </c>
    </row>
    <row r="61">
      <c r="A61" s="42">
        <v>56.0</v>
      </c>
      <c r="B61" s="43" t="s">
        <v>90</v>
      </c>
      <c r="C61" s="42" t="s">
        <v>65</v>
      </c>
      <c r="D61" s="42" t="s">
        <v>119</v>
      </c>
      <c r="E61" s="42" t="s">
        <v>65</v>
      </c>
      <c r="F61" s="42" t="s">
        <v>133</v>
      </c>
      <c r="G61" s="44" t="str">
        <f>IF(IF(AND(OR(AND(IFERROR(FIND("v1", LOWER(B61)),FALSE),('0. Game Setting'!$C$10="사용")),
               AND(IFERROR(FIND("개별", B61),FALSE),('0. Game Setting'!$F$10="사용"))),
            OR((C61="all"),
               AND(IFERROR(FIND("unity", LOWER(C61)),FALSE),('0. Game Setting'!$C$7="사용")),
               AND(IFERROR(FIND("cpp", LOWER(C61)),FALSE), ('0. Game Setting'!$F$7="사용")))
         ),
          "T","F"
    )="T",IF(AND(
                 OR((E61="all"),
                    AND(('0. Game Setting'!$C$13="사용"), IFERROR(FIND("google", LOWER(E61)),FALSE)),
                    AND(('0. Game Setting'!$F$13="사용"), IFERROR(FIND("lebi", LOWER(E61)), FALSE)),
                    AND(('0. Game Setting'!$I$13="사용"), IFERROR(FIND("onestore", LOWER(E61)), FALSE)),
                    AND(('0. Game Setting'!$C$14="사용"), IFERROR(FIND("amazon", LOWER(E61)),FALSE)),
                    AND(('0. Game Setting'!$F$14="사용"), IFERROR(FIND("galaxy", LOWER(E61)), FALSE)),
                    AND(('0. Game Setting'!$I$14="사용"), IFERROR(FIND("huawei", LOWER(E61)), FALSE))
                   ),
                  OR(IFERROR(FIND("필수", F61), FALSE),
                     AND(('0. Game Setting'!$C$20="사용"), IFERROR(FIND("qq 로그인", LOWER(F61)), FALSE)),
                     AND(('0. Game Setting'!$F$20="사용"), IFERROR(FIND("huawei 로그인", LOWER(F61)), FALSE)),
                     AND(('0. Game Setting'!$C$23="사용"), IFERROR(FIND("google 결제", LOWER(F61)), FALSE)),
                     AND(('0. Game Setting'!$F$23="사용"), IFERROR(FIND("amazon 결제", LOWER(F61)), FALSE)),
                     AND(('0. Game Setting'!$I$23="사용"), IFERROR(FIND("wechat pay", LOWER(F61)), FALSE)),
                     AND(('0. Game Setting'!$C$24="사용"), IFERROR(FIND("onestorev4", LOWER(F61)), FALSE)),
                     AND(('0. Game Setting'!$F$24="사용"), IFERROR(FIND("onestorev5", LOWER(F61)), FALSE)),
                     AND(('0. Game Setting'!$I$24="사용"), IFERROR(FIND("huawei 결제", LOWER(F61)), FALSE)),
                     AND(('0. Game Setting'!$C$25="사용"), IFERROR(FIND("galaxy store 결제", LOWER(F61)), FALSE)),
                     AND(('0. Game Setting'!$C$28="사용"), IFERROR(FIND("fcm", LOWER(F61)), FALSE)),
                     AND(('0. Game Setting'!$F$28="사용"), IFERROR(FIND("amazon 푸시", LOWER(F61)), FALSE))
                  )
               ),"T","F"
         ),"F"
   )</f>
        <v>T</v>
      </c>
      <c r="H61" s="45" t="s">
        <v>135</v>
      </c>
      <c r="I61" s="44" t="str">
        <f t="shared" si="1"/>
        <v/>
      </c>
    </row>
    <row r="62">
      <c r="A62" s="47">
        <v>57.0</v>
      </c>
      <c r="B62" s="44" t="s">
        <v>90</v>
      </c>
      <c r="C62" s="47" t="s">
        <v>65</v>
      </c>
      <c r="D62" s="47" t="s">
        <v>119</v>
      </c>
      <c r="E62" s="47" t="s">
        <v>24</v>
      </c>
      <c r="F62" s="47" t="s">
        <v>136</v>
      </c>
      <c r="G62" s="44" t="str">
        <f>IF(IF(AND(OR(AND(IFERROR(FIND("v1", LOWER(B62)),FALSE),('0. Game Setting'!$C$10="사용")),
               AND(IFERROR(FIND("개별", B62),FALSE),('0. Game Setting'!$F$10="사용"))),
            OR((C62="all"),
               AND(IFERROR(FIND("unity", LOWER(C62)),FALSE),('0. Game Setting'!$C$7="사용")),
               AND(IFERROR(FIND("cpp", LOWER(C62)),FALSE), ('0. Game Setting'!$F$7="사용")))
         ),
          "T","F"
    )="T",IF(AND(
                 OR((E62="all"),
                    AND(('0. Game Setting'!$C$13="사용"), IFERROR(FIND("google", LOWER(E62)),FALSE)),
                    AND(('0. Game Setting'!$F$13="사용"), IFERROR(FIND("lebi", LOWER(E62)), FALSE)),
                    AND(('0. Game Setting'!$I$13="사용"), IFERROR(FIND("onestore", LOWER(E62)), FALSE)),
                    AND(('0. Game Setting'!$C$14="사용"), IFERROR(FIND("amazon", LOWER(E62)),FALSE)),
                    AND(('0. Game Setting'!$F$14="사용"), IFERROR(FIND("galaxy", LOWER(E62)), FALSE)),
                    AND(('0. Game Setting'!$I$14="사용"), IFERROR(FIND("huawei", LOWER(E62)), FALSE))
                   ),
                  OR(IFERROR(FIND("필수", F62), FALSE),
                     AND(('0. Game Setting'!$C$20="사용"), IFERROR(FIND("qq 로그인", LOWER(F62)), FALSE)),
                     AND(('0. Game Setting'!$F$20="사용"), IFERROR(FIND("huawei 로그인", LOWER(F62)), FALSE)),
                     AND(('0. Game Setting'!$C$23="사용"), IFERROR(FIND("google 결제", LOWER(F62)), FALSE)),
                     AND(('0. Game Setting'!$F$23="사용"), IFERROR(FIND("amazon 결제", LOWER(F62)), FALSE)),
                     AND(('0. Game Setting'!$I$23="사용"), IFERROR(FIND("wechat pay", LOWER(F62)), FALSE)),
                     AND(('0. Game Setting'!$C$24="사용"), IFERROR(FIND("onestorev4", LOWER(F62)), FALSE)),
                     AND(('0. Game Setting'!$F$24="사용"), IFERROR(FIND("onestorev5", LOWER(F62)), FALSE)),
                     AND(('0. Game Setting'!$I$24="사용"), IFERROR(FIND("huawei 결제", LOWER(F62)), FALSE)),
                     AND(('0. Game Setting'!$C$25="사용"), IFERROR(FIND("galaxy store 결제", LOWER(F62)), FALSE)),
                     AND(('0. Game Setting'!$C$28="사용"), IFERROR(FIND("fcm", LOWER(F62)), FALSE)),
                     AND(('0. Game Setting'!$F$28="사용"), IFERROR(FIND("amazon 푸시", LOWER(F62)), FALSE))
                  )
               ),"T","F"
         ),"F"
   )</f>
        <v>F</v>
      </c>
      <c r="H62" s="45" t="s">
        <v>137</v>
      </c>
      <c r="I62" s="44" t="str">
        <f t="shared" si="1"/>
        <v>UNNECESSARY</v>
      </c>
    </row>
    <row r="63">
      <c r="A63" s="47">
        <v>58.0</v>
      </c>
      <c r="B63" s="44" t="s">
        <v>90</v>
      </c>
      <c r="C63" s="47" t="s">
        <v>65</v>
      </c>
      <c r="D63" s="47" t="s">
        <v>119</v>
      </c>
      <c r="E63" s="47" t="s">
        <v>24</v>
      </c>
      <c r="F63" s="47" t="s">
        <v>136</v>
      </c>
      <c r="G63" s="44" t="str">
        <f>IF(IF(AND(OR(AND(IFERROR(FIND("v1", LOWER(B63)),FALSE),('0. Game Setting'!$C$10="사용")),
               AND(IFERROR(FIND("개별", B63),FALSE),('0. Game Setting'!$F$10="사용"))),
            OR((C63="all"),
               AND(IFERROR(FIND("unity", LOWER(C63)),FALSE),('0. Game Setting'!$C$7="사용")),
               AND(IFERROR(FIND("cpp", LOWER(C63)),FALSE), ('0. Game Setting'!$F$7="사용")))
         ),
          "T","F"
    )="T",IF(AND(
                 OR((E63="all"),
                    AND(('0. Game Setting'!$C$13="사용"), IFERROR(FIND("google", LOWER(E63)),FALSE)),
                    AND(('0. Game Setting'!$F$13="사용"), IFERROR(FIND("lebi", LOWER(E63)), FALSE)),
                    AND(('0. Game Setting'!$I$13="사용"), IFERROR(FIND("onestore", LOWER(E63)), FALSE)),
                    AND(('0. Game Setting'!$C$14="사용"), IFERROR(FIND("amazon", LOWER(E63)),FALSE)),
                    AND(('0. Game Setting'!$F$14="사용"), IFERROR(FIND("galaxy", LOWER(E63)), FALSE)),
                    AND(('0. Game Setting'!$I$14="사용"), IFERROR(FIND("huawei", LOWER(E63)), FALSE))
                   ),
                  OR(IFERROR(FIND("필수", F63), FALSE),
                     AND(('0. Game Setting'!$C$20="사용"), IFERROR(FIND("qq 로그인", LOWER(F63)), FALSE)),
                     AND(('0. Game Setting'!$F$20="사용"), IFERROR(FIND("huawei 로그인", LOWER(F63)), FALSE)),
                     AND(('0. Game Setting'!$C$23="사용"), IFERROR(FIND("google 결제", LOWER(F63)), FALSE)),
                     AND(('0. Game Setting'!$F$23="사용"), IFERROR(FIND("amazon 결제", LOWER(F63)), FALSE)),
                     AND(('0. Game Setting'!$I$23="사용"), IFERROR(FIND("wechat pay", LOWER(F63)), FALSE)),
                     AND(('0. Game Setting'!$C$24="사용"), IFERROR(FIND("onestorev4", LOWER(F63)), FALSE)),
                     AND(('0. Game Setting'!$F$24="사용"), IFERROR(FIND("onestorev5", LOWER(F63)), FALSE)),
                     AND(('0. Game Setting'!$I$24="사용"), IFERROR(FIND("huawei 결제", LOWER(F63)), FALSE)),
                     AND(('0. Game Setting'!$C$25="사용"), IFERROR(FIND("galaxy store 결제", LOWER(F63)), FALSE)),
                     AND(('0. Game Setting'!$C$28="사용"), IFERROR(FIND("fcm", LOWER(F63)), FALSE)),
                     AND(('0. Game Setting'!$F$28="사용"), IFERROR(FIND("amazon 푸시", LOWER(F63)), FALSE))
                  )
               ),"T","F"
         ),"F"
   )</f>
        <v>F</v>
      </c>
      <c r="H63" s="45" t="s">
        <v>138</v>
      </c>
      <c r="I63" s="44" t="str">
        <f t="shared" si="1"/>
        <v>UNNECESSARY</v>
      </c>
    </row>
    <row r="64">
      <c r="A64" s="47">
        <v>59.0</v>
      </c>
      <c r="B64" s="44" t="s">
        <v>90</v>
      </c>
      <c r="C64" s="47" t="s">
        <v>65</v>
      </c>
      <c r="D64" s="47" t="s">
        <v>119</v>
      </c>
      <c r="E64" s="47" t="s">
        <v>26</v>
      </c>
      <c r="F64" s="47" t="s">
        <v>99</v>
      </c>
      <c r="G64" s="44" t="str">
        <f>IF(IF(AND(OR(AND(IFERROR(FIND("v1", LOWER(B64)),FALSE),('0. Game Setting'!$C$10="사용")),
               AND(IFERROR(FIND("개별", B64),FALSE),('0. Game Setting'!$F$10="사용"))),
            OR((C64="all"),
               AND(IFERROR(FIND("unity", LOWER(C64)),FALSE),('0. Game Setting'!$C$7="사용")),
               AND(IFERROR(FIND("cpp", LOWER(C64)),FALSE), ('0. Game Setting'!$F$7="사용")))
         ),
          "T","F"
    )="T",IF(AND(
                 OR((E64="all"),
                    AND(('0. Game Setting'!$C$13="사용"), IFERROR(FIND("google", LOWER(E64)),FALSE)),
                    AND(('0. Game Setting'!$F$13="사용"), IFERROR(FIND("lebi", LOWER(E64)), FALSE)),
                    AND(('0. Game Setting'!$I$13="사용"), IFERROR(FIND("onestore", LOWER(E64)), FALSE)),
                    AND(('0. Game Setting'!$C$14="사용"), IFERROR(FIND("amazon", LOWER(E64)),FALSE)),
                    AND(('0. Game Setting'!$F$14="사용"), IFERROR(FIND("galaxy", LOWER(E64)), FALSE)),
                    AND(('0. Game Setting'!$I$14="사용"), IFERROR(FIND("huawei", LOWER(E64)), FALSE))
                   ),
                  OR(IFERROR(FIND("필수", F64), FALSE),
                     AND(('0. Game Setting'!$C$20="사용"), IFERROR(FIND("qq 로그인", LOWER(F64)), FALSE)),
                     AND(('0. Game Setting'!$F$20="사용"), IFERROR(FIND("huawei 로그인", LOWER(F64)), FALSE)),
                     AND(('0. Game Setting'!$C$23="사용"), IFERROR(FIND("google 결제", LOWER(F64)), FALSE)),
                     AND(('0. Game Setting'!$F$23="사용"), IFERROR(FIND("amazon 결제", LOWER(F64)), FALSE)),
                     AND(('0. Game Setting'!$I$23="사용"), IFERROR(FIND("wechat pay", LOWER(F64)), FALSE)),
                     AND(('0. Game Setting'!$C$24="사용"), IFERROR(FIND("onestorev4", LOWER(F64)), FALSE)),
                     AND(('0. Game Setting'!$F$24="사용"), IFERROR(FIND("onestorev5", LOWER(F64)), FALSE)),
                     AND(('0. Game Setting'!$I$24="사용"), IFERROR(FIND("huawei 결제", LOWER(F64)), FALSE)),
                     AND(('0. Game Setting'!$C$25="사용"), IFERROR(FIND("galaxy store 결제", LOWER(F64)), FALSE)),
                     AND(('0. Game Setting'!$C$28="사용"), IFERROR(FIND("fcm", LOWER(F64)), FALSE)),
                     AND(('0. Game Setting'!$F$28="사용"), IFERROR(FIND("amazon 푸시", LOWER(F64)), FALSE))
                  )
               ),"T","F"
         ),"F"
   )</f>
        <v>F</v>
      </c>
      <c r="H64" s="45" t="s">
        <v>139</v>
      </c>
      <c r="I64" s="44" t="str">
        <f t="shared" si="1"/>
        <v>UNNECESSARY</v>
      </c>
    </row>
    <row r="65">
      <c r="A65" s="47">
        <v>60.0</v>
      </c>
      <c r="B65" s="44" t="s">
        <v>90</v>
      </c>
      <c r="C65" s="47" t="s">
        <v>65</v>
      </c>
      <c r="D65" s="47" t="s">
        <v>119</v>
      </c>
      <c r="E65" s="47" t="s">
        <v>26</v>
      </c>
      <c r="F65" s="47" t="s">
        <v>99</v>
      </c>
      <c r="G65" s="44" t="str">
        <f>IF(IF(AND(OR(AND(IFERROR(FIND("v1", LOWER(B65)),FALSE),('0. Game Setting'!$C$10="사용")),
               AND(IFERROR(FIND("개별", B65),FALSE),('0. Game Setting'!$F$10="사용"))),
            OR((C65="all"),
               AND(IFERROR(FIND("unity", LOWER(C65)),FALSE),('0. Game Setting'!$C$7="사용")),
               AND(IFERROR(FIND("cpp", LOWER(C65)),FALSE), ('0. Game Setting'!$F$7="사용")))
         ),
          "T","F"
    )="T",IF(AND(
                 OR((E65="all"),
                    AND(('0. Game Setting'!$C$13="사용"), IFERROR(FIND("google", LOWER(E65)),FALSE)),
                    AND(('0. Game Setting'!$F$13="사용"), IFERROR(FIND("lebi", LOWER(E65)), FALSE)),
                    AND(('0. Game Setting'!$I$13="사용"), IFERROR(FIND("onestore", LOWER(E65)), FALSE)),
                    AND(('0. Game Setting'!$C$14="사용"), IFERROR(FIND("amazon", LOWER(E65)),FALSE)),
                    AND(('0. Game Setting'!$F$14="사용"), IFERROR(FIND("galaxy", LOWER(E65)), FALSE)),
                    AND(('0. Game Setting'!$I$14="사용"), IFERROR(FIND("huawei", LOWER(E65)), FALSE))
                   ),
                  OR(IFERROR(FIND("필수", F65), FALSE),
                     AND(('0. Game Setting'!$C$20="사용"), IFERROR(FIND("qq 로그인", LOWER(F65)), FALSE)),
                     AND(('0. Game Setting'!$F$20="사용"), IFERROR(FIND("huawei 로그인", LOWER(F65)), FALSE)),
                     AND(('0. Game Setting'!$C$23="사용"), IFERROR(FIND("google 결제", LOWER(F65)), FALSE)),
                     AND(('0. Game Setting'!$F$23="사용"), IFERROR(FIND("amazon 결제", LOWER(F65)), FALSE)),
                     AND(('0. Game Setting'!$I$23="사용"), IFERROR(FIND("wechat pay", LOWER(F65)), FALSE)),
                     AND(('0. Game Setting'!$C$24="사용"), IFERROR(FIND("onestorev4", LOWER(F65)), FALSE)),
                     AND(('0. Game Setting'!$F$24="사용"), IFERROR(FIND("onestorev5", LOWER(F65)), FALSE)),
                     AND(('0. Game Setting'!$I$24="사용"), IFERROR(FIND("huawei 결제", LOWER(F65)), FALSE)),
                     AND(('0. Game Setting'!$C$25="사용"), IFERROR(FIND("galaxy store 결제", LOWER(F65)), FALSE)),
                     AND(('0. Game Setting'!$C$28="사용"), IFERROR(FIND("fcm", LOWER(F65)), FALSE)),
                     AND(('0. Game Setting'!$F$28="사용"), IFERROR(FIND("amazon 푸시", LOWER(F65)), FALSE))
                  )
               ),"T","F"
         ),"F"
   )</f>
        <v>F</v>
      </c>
      <c r="H65" s="45" t="s">
        <v>140</v>
      </c>
      <c r="I65" s="44" t="str">
        <f t="shared" si="1"/>
        <v>UNNECESSARY</v>
      </c>
    </row>
    <row r="66">
      <c r="A66" s="47">
        <v>61.0</v>
      </c>
      <c r="B66" s="44" t="s">
        <v>90</v>
      </c>
      <c r="C66" s="47" t="s">
        <v>65</v>
      </c>
      <c r="D66" s="47" t="s">
        <v>119</v>
      </c>
      <c r="E66" s="47" t="s">
        <v>26</v>
      </c>
      <c r="F66" s="47" t="s">
        <v>101</v>
      </c>
      <c r="G66" s="44" t="str">
        <f>IF(IF(AND(OR(AND(IFERROR(FIND("v1", LOWER(B66)),FALSE),('0. Game Setting'!$C$10="사용")),
               AND(IFERROR(FIND("개별", B66),FALSE),('0. Game Setting'!$F$10="사용"))),
            OR((C66="all"),
               AND(IFERROR(FIND("unity", LOWER(C66)),FALSE),('0. Game Setting'!$C$7="사용")),
               AND(IFERROR(FIND("cpp", LOWER(C66)),FALSE), ('0. Game Setting'!$F$7="사용")))
         ),
          "T","F"
    )="T",IF(AND(
                 OR((E66="all"),
                    AND(('0. Game Setting'!$C$13="사용"), IFERROR(FIND("google", LOWER(E66)),FALSE)),
                    AND(('0. Game Setting'!$F$13="사용"), IFERROR(FIND("lebi", LOWER(E66)), FALSE)),
                    AND(('0. Game Setting'!$I$13="사용"), IFERROR(FIND("onestore", LOWER(E66)), FALSE)),
                    AND(('0. Game Setting'!$C$14="사용"), IFERROR(FIND("amazon", LOWER(E66)),FALSE)),
                    AND(('0. Game Setting'!$F$14="사용"), IFERROR(FIND("galaxy", LOWER(E66)), FALSE)),
                    AND(('0. Game Setting'!$I$14="사용"), IFERROR(FIND("huawei", LOWER(E66)), FALSE))
                   ),
                  OR(IFERROR(FIND("필수", F66), FALSE),
                     AND(('0. Game Setting'!$C$20="사용"), IFERROR(FIND("qq 로그인", LOWER(F66)), FALSE)),
                     AND(('0. Game Setting'!$F$20="사용"), IFERROR(FIND("huawei 로그인", LOWER(F66)), FALSE)),
                     AND(('0. Game Setting'!$C$23="사용"), IFERROR(FIND("google 결제", LOWER(F66)), FALSE)),
                     AND(('0. Game Setting'!$F$23="사용"), IFERROR(FIND("amazon 결제", LOWER(F66)), FALSE)),
                     AND(('0. Game Setting'!$I$23="사용"), IFERROR(FIND("wechat pay", LOWER(F66)), FALSE)),
                     AND(('0. Game Setting'!$C$24="사용"), IFERROR(FIND("onestorev4", LOWER(F66)), FALSE)),
                     AND(('0. Game Setting'!$F$24="사용"), IFERROR(FIND("onestorev5", LOWER(F66)), FALSE)),
                     AND(('0. Game Setting'!$I$24="사용"), IFERROR(FIND("huawei 결제", LOWER(F66)), FALSE)),
                     AND(('0. Game Setting'!$C$25="사용"), IFERROR(FIND("galaxy store 결제", LOWER(F66)), FALSE)),
                     AND(('0. Game Setting'!$C$28="사용"), IFERROR(FIND("fcm", LOWER(F66)), FALSE)),
                     AND(('0. Game Setting'!$F$28="사용"), IFERROR(FIND("amazon 푸시", LOWER(F66)), FALSE))
                  )
               ),"T","F"
         ),"F"
   )</f>
        <v>F</v>
      </c>
      <c r="H66" s="45" t="s">
        <v>141</v>
      </c>
      <c r="I66" s="44" t="str">
        <f t="shared" si="1"/>
        <v>UNNECESSARY</v>
      </c>
    </row>
    <row r="67">
      <c r="A67" s="47">
        <v>62.0</v>
      </c>
      <c r="B67" s="44" t="s">
        <v>90</v>
      </c>
      <c r="C67" s="47" t="s">
        <v>65</v>
      </c>
      <c r="D67" s="47" t="s">
        <v>119</v>
      </c>
      <c r="E67" s="47" t="s">
        <v>27</v>
      </c>
      <c r="F67" s="47" t="s">
        <v>103</v>
      </c>
      <c r="G67" s="44" t="str">
        <f>IF(IF(AND(OR(AND(IFERROR(FIND("v1", LOWER(B67)),FALSE),('0. Game Setting'!$C$10="사용")),
               AND(IFERROR(FIND("개별", B67),FALSE),('0. Game Setting'!$F$10="사용"))),
            OR((C67="all"),
               AND(IFERROR(FIND("unity", LOWER(C67)),FALSE),('0. Game Setting'!$C$7="사용")),
               AND(IFERROR(FIND("cpp", LOWER(C67)),FALSE), ('0. Game Setting'!$F$7="사용")))
         ),
          "T","F"
    )="T",IF(AND(
                 OR((E67="all"),
                    AND(('0. Game Setting'!$C$13="사용"), IFERROR(FIND("google", LOWER(E67)),FALSE)),
                    AND(('0. Game Setting'!$F$13="사용"), IFERROR(FIND("lebi", LOWER(E67)), FALSE)),
                    AND(('0. Game Setting'!$I$13="사용"), IFERROR(FIND("onestore", LOWER(E67)), FALSE)),
                    AND(('0. Game Setting'!$C$14="사용"), IFERROR(FIND("amazon", LOWER(E67)),FALSE)),
                    AND(('0. Game Setting'!$F$14="사용"), IFERROR(FIND("galaxy", LOWER(E67)), FALSE)),
                    AND(('0. Game Setting'!$I$14="사용"), IFERROR(FIND("huawei", LOWER(E67)), FALSE))
                   ),
                  OR(IFERROR(FIND("필수", F67), FALSE),
                     AND(('0. Game Setting'!$C$20="사용"), IFERROR(FIND("qq 로그인", LOWER(F67)), FALSE)),
                     AND(('0. Game Setting'!$F$20="사용"), IFERROR(FIND("huawei 로그인", LOWER(F67)), FALSE)),
                     AND(('0. Game Setting'!$C$23="사용"), IFERROR(FIND("google 결제", LOWER(F67)), FALSE)),
                     AND(('0. Game Setting'!$F$23="사용"), IFERROR(FIND("amazon 결제", LOWER(F67)), FALSE)),
                     AND(('0. Game Setting'!$I$23="사용"), IFERROR(FIND("wechat pay", LOWER(F67)), FALSE)),
                     AND(('0. Game Setting'!$C$24="사용"), IFERROR(FIND("onestorev4", LOWER(F67)), FALSE)),
                     AND(('0. Game Setting'!$F$24="사용"), IFERROR(FIND("onestorev5", LOWER(F67)), FALSE)),
                     AND(('0. Game Setting'!$I$24="사용"), IFERROR(FIND("huawei 결제", LOWER(F67)), FALSE)),
                     AND(('0. Game Setting'!$C$25="사용"), IFERROR(FIND("galaxy store 결제", LOWER(F67)), FALSE)),
                     AND(('0. Game Setting'!$C$28="사용"), IFERROR(FIND("fcm", LOWER(F67)), FALSE)),
                     AND(('0. Game Setting'!$F$28="사용"), IFERROR(FIND("amazon 푸시", LOWER(F67)), FALSE))
                  )
               ),"T","F"
         ),"F"
   )</f>
        <v>F</v>
      </c>
      <c r="H67" s="45" t="s">
        <v>142</v>
      </c>
      <c r="I67" s="44" t="str">
        <f t="shared" si="1"/>
        <v>UNNECESSARY</v>
      </c>
    </row>
    <row r="68">
      <c r="A68" s="47">
        <v>63.0</v>
      </c>
      <c r="B68" s="44" t="s">
        <v>90</v>
      </c>
      <c r="C68" s="47" t="s">
        <v>65</v>
      </c>
      <c r="D68" s="47" t="s">
        <v>119</v>
      </c>
      <c r="E68" s="47" t="s">
        <v>27</v>
      </c>
      <c r="F68" s="47" t="s">
        <v>105</v>
      </c>
      <c r="G68" s="44" t="str">
        <f>IF(IF(AND(OR(AND(IFERROR(FIND("v1", LOWER(B68)),FALSE),('0. Game Setting'!$C$10="사용")),
               AND(IFERROR(FIND("개별", B68),FALSE),('0. Game Setting'!$F$10="사용"))),
            OR((C68="all"),
               AND(IFERROR(FIND("unity", LOWER(C68)),FALSE),('0. Game Setting'!$C$7="사용")),
               AND(IFERROR(FIND("cpp", LOWER(C68)),FALSE), ('0. Game Setting'!$F$7="사용")))
         ),
          "T","F"
    )="T",IF(AND(
                 OR((E68="all"),
                    AND(('0. Game Setting'!$C$13="사용"), IFERROR(FIND("google", LOWER(E68)),FALSE)),
                    AND(('0. Game Setting'!$F$13="사용"), IFERROR(FIND("lebi", LOWER(E68)), FALSE)),
                    AND(('0. Game Setting'!$I$13="사용"), IFERROR(FIND("onestore", LOWER(E68)), FALSE)),
                    AND(('0. Game Setting'!$C$14="사용"), IFERROR(FIND("amazon", LOWER(E68)),FALSE)),
                    AND(('0. Game Setting'!$F$14="사용"), IFERROR(FIND("galaxy", LOWER(E68)), FALSE)),
                    AND(('0. Game Setting'!$I$14="사용"), IFERROR(FIND("huawei", LOWER(E68)), FALSE))
                   ),
                  OR(IFERROR(FIND("필수", F68), FALSE),
                     AND(('0. Game Setting'!$C$20="사용"), IFERROR(FIND("qq 로그인", LOWER(F68)), FALSE)),
                     AND(('0. Game Setting'!$F$20="사용"), IFERROR(FIND("huawei 로그인", LOWER(F68)), FALSE)),
                     AND(('0. Game Setting'!$C$23="사용"), IFERROR(FIND("google 결제", LOWER(F68)), FALSE)),
                     AND(('0. Game Setting'!$F$23="사용"), IFERROR(FIND("amazon 결제", LOWER(F68)), FALSE)),
                     AND(('0. Game Setting'!$I$23="사용"), IFERROR(FIND("wechat pay", LOWER(F68)), FALSE)),
                     AND(('0. Game Setting'!$C$24="사용"), IFERROR(FIND("onestorev4", LOWER(F68)), FALSE)),
                     AND(('0. Game Setting'!$F$24="사용"), IFERROR(FIND("onestorev5", LOWER(F68)), FALSE)),
                     AND(('0. Game Setting'!$I$24="사용"), IFERROR(FIND("huawei 결제", LOWER(F68)), FALSE)),
                     AND(('0. Game Setting'!$C$25="사용"), IFERROR(FIND("galaxy store 결제", LOWER(F68)), FALSE)),
                     AND(('0. Game Setting'!$C$28="사용"), IFERROR(FIND("fcm", LOWER(F68)), FALSE)),
                     AND(('0. Game Setting'!$F$28="사용"), IFERROR(FIND("amazon 푸시", LOWER(F68)), FALSE))
                  )
               ),"T","F"
         ),"F"
   )</f>
        <v>F</v>
      </c>
      <c r="H68" s="45" t="s">
        <v>143</v>
      </c>
      <c r="I68" s="44" t="str">
        <f t="shared" si="1"/>
        <v>UNNECESSARY</v>
      </c>
    </row>
    <row r="69">
      <c r="A69" s="47">
        <v>64.0</v>
      </c>
      <c r="B69" s="44" t="s">
        <v>90</v>
      </c>
      <c r="C69" s="47" t="s">
        <v>65</v>
      </c>
      <c r="D69" s="47" t="s">
        <v>119</v>
      </c>
      <c r="E69" s="47" t="s">
        <v>27</v>
      </c>
      <c r="F69" s="47" t="s">
        <v>105</v>
      </c>
      <c r="G69" s="44" t="str">
        <f>IF(IF(AND(OR(AND(IFERROR(FIND("v1", LOWER(B69)),FALSE),('0. Game Setting'!$C$10="사용")),
               AND(IFERROR(FIND("개별", B69),FALSE),('0. Game Setting'!$F$10="사용"))),
            OR((C69="all"),
               AND(IFERROR(FIND("unity", LOWER(C69)),FALSE),('0. Game Setting'!$C$7="사용")),
               AND(IFERROR(FIND("cpp", LOWER(C69)),FALSE), ('0. Game Setting'!$F$7="사용")))
         ),
          "T","F"
    )="T",IF(AND(
                 OR((E69="all"),
                    AND(('0. Game Setting'!$C$13="사용"), IFERROR(FIND("google", LOWER(E69)),FALSE)),
                    AND(('0. Game Setting'!$F$13="사용"), IFERROR(FIND("lebi", LOWER(E69)), FALSE)),
                    AND(('0. Game Setting'!$I$13="사용"), IFERROR(FIND("onestore", LOWER(E69)), FALSE)),
                    AND(('0. Game Setting'!$C$14="사용"), IFERROR(FIND("amazon", LOWER(E69)),FALSE)),
                    AND(('0. Game Setting'!$F$14="사용"), IFERROR(FIND("galaxy", LOWER(E69)), FALSE)),
                    AND(('0. Game Setting'!$I$14="사용"), IFERROR(FIND("huawei", LOWER(E69)), FALSE))
                   ),
                  OR(IFERROR(FIND("필수", F69), FALSE),
                     AND(('0. Game Setting'!$C$20="사용"), IFERROR(FIND("qq 로그인", LOWER(F69)), FALSE)),
                     AND(('0. Game Setting'!$F$20="사용"), IFERROR(FIND("huawei 로그인", LOWER(F69)), FALSE)),
                     AND(('0. Game Setting'!$C$23="사용"), IFERROR(FIND("google 결제", LOWER(F69)), FALSE)),
                     AND(('0. Game Setting'!$F$23="사용"), IFERROR(FIND("amazon 결제", LOWER(F69)), FALSE)),
                     AND(('0. Game Setting'!$I$23="사용"), IFERROR(FIND("wechat pay", LOWER(F69)), FALSE)),
                     AND(('0. Game Setting'!$C$24="사용"), IFERROR(FIND("onestorev4", LOWER(F69)), FALSE)),
                     AND(('0. Game Setting'!$F$24="사용"), IFERROR(FIND("onestorev5", LOWER(F69)), FALSE)),
                     AND(('0. Game Setting'!$I$24="사용"), IFERROR(FIND("huawei 결제", LOWER(F69)), FALSE)),
                     AND(('0. Game Setting'!$C$25="사용"), IFERROR(FIND("galaxy store 결제", LOWER(F69)), FALSE)),
                     AND(('0. Game Setting'!$C$28="사용"), IFERROR(FIND("fcm", LOWER(F69)), FALSE)),
                     AND(('0. Game Setting'!$F$28="사용"), IFERROR(FIND("amazon 푸시", LOWER(F69)), FALSE))
                  )
               ),"T","F"
         ),"F"
   )</f>
        <v>F</v>
      </c>
      <c r="H69" s="45" t="s">
        <v>144</v>
      </c>
      <c r="I69" s="44" t="str">
        <f t="shared" si="1"/>
        <v>UNNECESSARY</v>
      </c>
    </row>
    <row r="70">
      <c r="A70" s="47">
        <v>65.0</v>
      </c>
      <c r="B70" s="44" t="s">
        <v>90</v>
      </c>
      <c r="C70" s="47" t="s">
        <v>65</v>
      </c>
      <c r="D70" s="47" t="s">
        <v>119</v>
      </c>
      <c r="E70" s="47" t="s">
        <v>27</v>
      </c>
      <c r="F70" s="47" t="s">
        <v>105</v>
      </c>
      <c r="G70" s="44" t="str">
        <f>IF(IF(AND(OR(AND(IFERROR(FIND("v1", LOWER(B70)),FALSE),('0. Game Setting'!$C$10="사용")),
               AND(IFERROR(FIND("개별", B70),FALSE),('0. Game Setting'!$F$10="사용"))),
            OR((C70="all"),
               AND(IFERROR(FIND("unity", LOWER(C70)),FALSE),('0. Game Setting'!$C$7="사용")),
               AND(IFERROR(FIND("cpp", LOWER(C70)),FALSE), ('0. Game Setting'!$F$7="사용")))
         ),
          "T","F"
    )="T",IF(AND(
                 OR((E70="all"),
                    AND(('0. Game Setting'!$C$13="사용"), IFERROR(FIND("google", LOWER(E70)),FALSE)),
                    AND(('0. Game Setting'!$F$13="사용"), IFERROR(FIND("lebi", LOWER(E70)), FALSE)),
                    AND(('0. Game Setting'!$I$13="사용"), IFERROR(FIND("onestore", LOWER(E70)), FALSE)),
                    AND(('0. Game Setting'!$C$14="사용"), IFERROR(FIND("amazon", LOWER(E70)),FALSE)),
                    AND(('0. Game Setting'!$F$14="사용"), IFERROR(FIND("galaxy", LOWER(E70)), FALSE)),
                    AND(('0. Game Setting'!$I$14="사용"), IFERROR(FIND("huawei", LOWER(E70)), FALSE))
                   ),
                  OR(IFERROR(FIND("필수", F70), FALSE),
                     AND(('0. Game Setting'!$C$20="사용"), IFERROR(FIND("qq 로그인", LOWER(F70)), FALSE)),
                     AND(('0. Game Setting'!$F$20="사용"), IFERROR(FIND("huawei 로그인", LOWER(F70)), FALSE)),
                     AND(('0. Game Setting'!$C$23="사용"), IFERROR(FIND("google 결제", LOWER(F70)), FALSE)),
                     AND(('0. Game Setting'!$F$23="사용"), IFERROR(FIND("amazon 결제", LOWER(F70)), FALSE)),
                     AND(('0. Game Setting'!$I$23="사용"), IFERROR(FIND("wechat pay", LOWER(F70)), FALSE)),
                     AND(('0. Game Setting'!$C$24="사용"), IFERROR(FIND("onestorev4", LOWER(F70)), FALSE)),
                     AND(('0. Game Setting'!$F$24="사용"), IFERROR(FIND("onestorev5", LOWER(F70)), FALSE)),
                     AND(('0. Game Setting'!$I$24="사용"), IFERROR(FIND("huawei 결제", LOWER(F70)), FALSE)),
                     AND(('0. Game Setting'!$C$25="사용"), IFERROR(FIND("galaxy store 결제", LOWER(F70)), FALSE)),
                     AND(('0. Game Setting'!$C$28="사용"), IFERROR(FIND("fcm", LOWER(F70)), FALSE)),
                     AND(('0. Game Setting'!$F$28="사용"), IFERROR(FIND("amazon 푸시", LOWER(F70)), FALSE))
                  )
               ),"T","F"
         ),"F"
   )</f>
        <v>F</v>
      </c>
      <c r="H70" s="45" t="s">
        <v>145</v>
      </c>
      <c r="I70" s="44" t="str">
        <f t="shared" si="1"/>
        <v>UNNECESSARY</v>
      </c>
    </row>
    <row r="71">
      <c r="A71" s="47">
        <v>66.0</v>
      </c>
      <c r="B71" s="44" t="s">
        <v>90</v>
      </c>
      <c r="C71" s="47" t="s">
        <v>65</v>
      </c>
      <c r="D71" s="47" t="s">
        <v>119</v>
      </c>
      <c r="E71" s="47" t="s">
        <v>27</v>
      </c>
      <c r="F71" s="47" t="s">
        <v>105</v>
      </c>
      <c r="G71" s="44" t="str">
        <f>IF(IF(AND(OR(AND(IFERROR(FIND("v1", LOWER(B71)),FALSE),('0. Game Setting'!$C$10="사용")),
               AND(IFERROR(FIND("개별", B71),FALSE),('0. Game Setting'!$F$10="사용"))),
            OR((C71="all"),
               AND(IFERROR(FIND("unity", LOWER(C71)),FALSE),('0. Game Setting'!$C$7="사용")),
               AND(IFERROR(FIND("cpp", LOWER(C71)),FALSE), ('0. Game Setting'!$F$7="사용")))
         ),
          "T","F"
    )="T",IF(AND(
                 OR((E71="all"),
                    AND(('0. Game Setting'!$C$13="사용"), IFERROR(FIND("google", LOWER(E71)),FALSE)),
                    AND(('0. Game Setting'!$F$13="사용"), IFERROR(FIND("lebi", LOWER(E71)), FALSE)),
                    AND(('0. Game Setting'!$I$13="사용"), IFERROR(FIND("onestore", LOWER(E71)), FALSE)),
                    AND(('0. Game Setting'!$C$14="사용"), IFERROR(FIND("amazon", LOWER(E71)),FALSE)),
                    AND(('0. Game Setting'!$F$14="사용"), IFERROR(FIND("galaxy", LOWER(E71)), FALSE)),
                    AND(('0. Game Setting'!$I$14="사용"), IFERROR(FIND("huawei", LOWER(E71)), FALSE))
                   ),
                  OR(IFERROR(FIND("필수", F71), FALSE),
                     AND(('0. Game Setting'!$C$20="사용"), IFERROR(FIND("qq 로그인", LOWER(F71)), FALSE)),
                     AND(('0. Game Setting'!$F$20="사용"), IFERROR(FIND("huawei 로그인", LOWER(F71)), FALSE)),
                     AND(('0. Game Setting'!$C$23="사용"), IFERROR(FIND("google 결제", LOWER(F71)), FALSE)),
                     AND(('0. Game Setting'!$F$23="사용"), IFERROR(FIND("amazon 결제", LOWER(F71)), FALSE)),
                     AND(('0. Game Setting'!$I$23="사용"), IFERROR(FIND("wechat pay", LOWER(F71)), FALSE)),
                     AND(('0. Game Setting'!$C$24="사용"), IFERROR(FIND("onestorev4", LOWER(F71)), FALSE)),
                     AND(('0. Game Setting'!$F$24="사용"), IFERROR(FIND("onestorev5", LOWER(F71)), FALSE)),
                     AND(('0. Game Setting'!$I$24="사용"), IFERROR(FIND("huawei 결제", LOWER(F71)), FALSE)),
                     AND(('0. Game Setting'!$C$25="사용"), IFERROR(FIND("galaxy store 결제", LOWER(F71)), FALSE)),
                     AND(('0. Game Setting'!$C$28="사용"), IFERROR(FIND("fcm", LOWER(F71)), FALSE)),
                     AND(('0. Game Setting'!$F$28="사용"), IFERROR(FIND("amazon 푸시", LOWER(F71)), FALSE))
                  )
               ),"T","F"
         ),"F"
   )</f>
        <v>F</v>
      </c>
      <c r="H71" s="45" t="s">
        <v>146</v>
      </c>
      <c r="I71" s="44" t="str">
        <f t="shared" si="1"/>
        <v>UNNECESSARY</v>
      </c>
    </row>
    <row r="72">
      <c r="A72" s="47">
        <v>67.0</v>
      </c>
      <c r="B72" s="44" t="s">
        <v>90</v>
      </c>
      <c r="C72" s="47" t="s">
        <v>65</v>
      </c>
      <c r="D72" s="47" t="s">
        <v>119</v>
      </c>
      <c r="E72" s="47" t="s">
        <v>27</v>
      </c>
      <c r="F72" s="47" t="s">
        <v>105</v>
      </c>
      <c r="G72" s="44" t="str">
        <f>IF(IF(AND(OR(AND(IFERROR(FIND("v1", LOWER(B72)),FALSE),('0. Game Setting'!$C$10="사용")),
               AND(IFERROR(FIND("개별", B72),FALSE),('0. Game Setting'!$F$10="사용"))),
            OR((C72="all"),
               AND(IFERROR(FIND("unity", LOWER(C72)),FALSE),('0. Game Setting'!$C$7="사용")),
               AND(IFERROR(FIND("cpp", LOWER(C72)),FALSE), ('0. Game Setting'!$F$7="사용")))
         ),
          "T","F"
    )="T",IF(AND(
                 OR((E72="all"),
                    AND(('0. Game Setting'!$C$13="사용"), IFERROR(FIND("google", LOWER(E72)),FALSE)),
                    AND(('0. Game Setting'!$F$13="사용"), IFERROR(FIND("lebi", LOWER(E72)), FALSE)),
                    AND(('0. Game Setting'!$I$13="사용"), IFERROR(FIND("onestore", LOWER(E72)), FALSE)),
                    AND(('0. Game Setting'!$C$14="사용"), IFERROR(FIND("amazon", LOWER(E72)),FALSE)),
                    AND(('0. Game Setting'!$F$14="사용"), IFERROR(FIND("galaxy", LOWER(E72)), FALSE)),
                    AND(('0. Game Setting'!$I$14="사용"), IFERROR(FIND("huawei", LOWER(E72)), FALSE))
                   ),
                  OR(IFERROR(FIND("필수", F72), FALSE),
                     AND(('0. Game Setting'!$C$20="사용"), IFERROR(FIND("qq 로그인", LOWER(F72)), FALSE)),
                     AND(('0. Game Setting'!$F$20="사용"), IFERROR(FIND("huawei 로그인", LOWER(F72)), FALSE)),
                     AND(('0. Game Setting'!$C$23="사용"), IFERROR(FIND("google 결제", LOWER(F72)), FALSE)),
                     AND(('0. Game Setting'!$F$23="사용"), IFERROR(FIND("amazon 결제", LOWER(F72)), FALSE)),
                     AND(('0. Game Setting'!$I$23="사용"), IFERROR(FIND("wechat pay", LOWER(F72)), FALSE)),
                     AND(('0. Game Setting'!$C$24="사용"), IFERROR(FIND("onestorev4", LOWER(F72)), FALSE)),
                     AND(('0. Game Setting'!$F$24="사용"), IFERROR(FIND("onestorev5", LOWER(F72)), FALSE)),
                     AND(('0. Game Setting'!$I$24="사용"), IFERROR(FIND("huawei 결제", LOWER(F72)), FALSE)),
                     AND(('0. Game Setting'!$C$25="사용"), IFERROR(FIND("galaxy store 결제", LOWER(F72)), FALSE)),
                     AND(('0. Game Setting'!$C$28="사용"), IFERROR(FIND("fcm", LOWER(F72)), FALSE)),
                     AND(('0. Game Setting'!$F$28="사용"), IFERROR(FIND("amazon 푸시", LOWER(F72)), FALSE))
                  )
               ),"T","F"
         ),"F"
   )</f>
        <v>F</v>
      </c>
      <c r="H72" s="45" t="s">
        <v>147</v>
      </c>
      <c r="I72" s="44" t="str">
        <f t="shared" si="1"/>
        <v>UNNECESSARY</v>
      </c>
    </row>
    <row r="73">
      <c r="A73" s="47">
        <v>68.0</v>
      </c>
      <c r="B73" s="44" t="s">
        <v>90</v>
      </c>
      <c r="C73" s="47" t="s">
        <v>65</v>
      </c>
      <c r="D73" s="47" t="s">
        <v>119</v>
      </c>
      <c r="E73" s="47" t="s">
        <v>27</v>
      </c>
      <c r="F73" s="47" t="s">
        <v>105</v>
      </c>
      <c r="G73" s="44" t="str">
        <f>IF(IF(AND(OR(AND(IFERROR(FIND("v1", LOWER(B73)),FALSE),('0. Game Setting'!$C$10="사용")),
               AND(IFERROR(FIND("개별", B73),FALSE),('0. Game Setting'!$F$10="사용"))),
            OR((C73="all"),
               AND(IFERROR(FIND("unity", LOWER(C73)),FALSE),('0. Game Setting'!$C$7="사용")),
               AND(IFERROR(FIND("cpp", LOWER(C73)),FALSE), ('0. Game Setting'!$F$7="사용")))
         ),
          "T","F"
    )="T",IF(AND(
                 OR((E73="all"),
                    AND(('0. Game Setting'!$C$13="사용"), IFERROR(FIND("google", LOWER(E73)),FALSE)),
                    AND(('0. Game Setting'!$F$13="사용"), IFERROR(FIND("lebi", LOWER(E73)), FALSE)),
                    AND(('0. Game Setting'!$I$13="사용"), IFERROR(FIND("onestore", LOWER(E73)), FALSE)),
                    AND(('0. Game Setting'!$C$14="사용"), IFERROR(FIND("amazon", LOWER(E73)),FALSE)),
                    AND(('0. Game Setting'!$F$14="사용"), IFERROR(FIND("galaxy", LOWER(E73)), FALSE)),
                    AND(('0. Game Setting'!$I$14="사용"), IFERROR(FIND("huawei", LOWER(E73)), FALSE))
                   ),
                  OR(IFERROR(FIND("필수", F73), FALSE),
                     AND(('0. Game Setting'!$C$20="사용"), IFERROR(FIND("qq 로그인", LOWER(F73)), FALSE)),
                     AND(('0. Game Setting'!$F$20="사용"), IFERROR(FIND("huawei 로그인", LOWER(F73)), FALSE)),
                     AND(('0. Game Setting'!$C$23="사용"), IFERROR(FIND("google 결제", LOWER(F73)), FALSE)),
                     AND(('0. Game Setting'!$F$23="사용"), IFERROR(FIND("amazon 결제", LOWER(F73)), FALSE)),
                     AND(('0. Game Setting'!$I$23="사용"), IFERROR(FIND("wechat pay", LOWER(F73)), FALSE)),
                     AND(('0. Game Setting'!$C$24="사용"), IFERROR(FIND("onestorev4", LOWER(F73)), FALSE)),
                     AND(('0. Game Setting'!$F$24="사용"), IFERROR(FIND("onestorev5", LOWER(F73)), FALSE)),
                     AND(('0. Game Setting'!$I$24="사용"), IFERROR(FIND("huawei 결제", LOWER(F73)), FALSE)),
                     AND(('0. Game Setting'!$C$25="사용"), IFERROR(FIND("galaxy store 결제", LOWER(F73)), FALSE)),
                     AND(('0. Game Setting'!$C$28="사용"), IFERROR(FIND("fcm", LOWER(F73)), FALSE)),
                     AND(('0. Game Setting'!$F$28="사용"), IFERROR(FIND("amazon 푸시", LOWER(F73)), FALSE))
                  )
               ),"T","F"
         ),"F"
   )</f>
        <v>F</v>
      </c>
      <c r="H73" s="45" t="s">
        <v>148</v>
      </c>
      <c r="I73" s="44" t="str">
        <f t="shared" si="1"/>
        <v>UNNECESSARY</v>
      </c>
    </row>
    <row r="74">
      <c r="A74" s="47">
        <v>69.0</v>
      </c>
      <c r="B74" s="44" t="s">
        <v>90</v>
      </c>
      <c r="C74" s="47" t="s">
        <v>65</v>
      </c>
      <c r="D74" s="47" t="s">
        <v>119</v>
      </c>
      <c r="E74" s="47" t="s">
        <v>27</v>
      </c>
      <c r="F74" s="47" t="s">
        <v>105</v>
      </c>
      <c r="G74" s="44" t="str">
        <f>IF(IF(AND(OR(AND(IFERROR(FIND("v1", LOWER(B74)),FALSE),('0. Game Setting'!$C$10="사용")),
               AND(IFERROR(FIND("개별", B74),FALSE),('0. Game Setting'!$F$10="사용"))),
            OR((C74="all"),
               AND(IFERROR(FIND("unity", LOWER(C74)),FALSE),('0. Game Setting'!$C$7="사용")),
               AND(IFERROR(FIND("cpp", LOWER(C74)),FALSE), ('0. Game Setting'!$F$7="사용")))
         ),
          "T","F"
    )="T",IF(AND(
                 OR((E74="all"),
                    AND(('0. Game Setting'!$C$13="사용"), IFERROR(FIND("google", LOWER(E74)),FALSE)),
                    AND(('0. Game Setting'!$F$13="사용"), IFERROR(FIND("lebi", LOWER(E74)), FALSE)),
                    AND(('0. Game Setting'!$I$13="사용"), IFERROR(FIND("onestore", LOWER(E74)), FALSE)),
                    AND(('0. Game Setting'!$C$14="사용"), IFERROR(FIND("amazon", LOWER(E74)),FALSE)),
                    AND(('0. Game Setting'!$F$14="사용"), IFERROR(FIND("galaxy", LOWER(E74)), FALSE)),
                    AND(('0. Game Setting'!$I$14="사용"), IFERROR(FIND("huawei", LOWER(E74)), FALSE))
                   ),
                  OR(IFERROR(FIND("필수", F74), FALSE),
                     AND(('0. Game Setting'!$C$20="사용"), IFERROR(FIND("qq 로그인", LOWER(F74)), FALSE)),
                     AND(('0. Game Setting'!$F$20="사용"), IFERROR(FIND("huawei 로그인", LOWER(F74)), FALSE)),
                     AND(('0. Game Setting'!$C$23="사용"), IFERROR(FIND("google 결제", LOWER(F74)), FALSE)),
                     AND(('0. Game Setting'!$F$23="사용"), IFERROR(FIND("amazon 결제", LOWER(F74)), FALSE)),
                     AND(('0. Game Setting'!$I$23="사용"), IFERROR(FIND("wechat pay", LOWER(F74)), FALSE)),
                     AND(('0. Game Setting'!$C$24="사용"), IFERROR(FIND("onestorev4", LOWER(F74)), FALSE)),
                     AND(('0. Game Setting'!$F$24="사용"), IFERROR(FIND("onestorev5", LOWER(F74)), FALSE)),
                     AND(('0. Game Setting'!$I$24="사용"), IFERROR(FIND("huawei 결제", LOWER(F74)), FALSE)),
                     AND(('0. Game Setting'!$C$25="사용"), IFERROR(FIND("galaxy store 결제", LOWER(F74)), FALSE)),
                     AND(('0. Game Setting'!$C$28="사용"), IFERROR(FIND("fcm", LOWER(F74)), FALSE)),
                     AND(('0. Game Setting'!$F$28="사용"), IFERROR(FIND("amazon 푸시", LOWER(F74)), FALSE))
                  )
               ),"T","F"
         ),"F"
   )</f>
        <v>F</v>
      </c>
      <c r="H74" s="45" t="s">
        <v>149</v>
      </c>
      <c r="I74" s="44" t="str">
        <f t="shared" si="1"/>
        <v>UNNECESSARY</v>
      </c>
    </row>
    <row r="75">
      <c r="A75" s="42">
        <v>70.0</v>
      </c>
      <c r="B75" s="43" t="s">
        <v>90</v>
      </c>
      <c r="C75" s="42" t="s">
        <v>65</v>
      </c>
      <c r="D75" s="42" t="s">
        <v>119</v>
      </c>
      <c r="E75" s="42" t="s">
        <v>65</v>
      </c>
      <c r="F75" s="42" t="s">
        <v>109</v>
      </c>
      <c r="G75" s="44" t="str">
        <f>IF(IF(AND(OR(AND(IFERROR(FIND("v1", LOWER(B75)),FALSE),('0. Game Setting'!$C$10="사용")),
               AND(IFERROR(FIND("개별", B75),FALSE),('0. Game Setting'!$F$10="사용"))),
            OR((C75="all"),
               AND(IFERROR(FIND("unity", LOWER(C75)),FALSE),('0. Game Setting'!$C$7="사용")),
               AND(IFERROR(FIND("cpp", LOWER(C75)),FALSE), ('0. Game Setting'!$F$7="사용")))
         ),
          "T","F"
    )="T",IF(AND(
                 OR((E75="all"),
                    AND(('0. Game Setting'!$C$13="사용"), IFERROR(FIND("google", LOWER(E75)),FALSE)),
                    AND(('0. Game Setting'!$F$13="사용"), IFERROR(FIND("lebi", LOWER(E75)), FALSE)),
                    AND(('0. Game Setting'!$I$13="사용"), IFERROR(FIND("onestore", LOWER(E75)), FALSE)),
                    AND(('0. Game Setting'!$C$14="사용"), IFERROR(FIND("amazon", LOWER(E75)),FALSE)),
                    AND(('0. Game Setting'!$F$14="사용"), IFERROR(FIND("galaxy", LOWER(E75)), FALSE)),
                    AND(('0. Game Setting'!$I$14="사용"), IFERROR(FIND("huawei", LOWER(E75)), FALSE))
                   ),
                  OR(IFERROR(FIND("필수", F75), FALSE),
                     AND(('0. Game Setting'!$C$20="사용"), IFERROR(FIND("qq 로그인", LOWER(F75)), FALSE)),
                     AND(('0. Game Setting'!$F$20="사용"), IFERROR(FIND("huawei 로그인", LOWER(F75)), FALSE)),
                     AND(('0. Game Setting'!$C$23="사용"), IFERROR(FIND("google 결제", LOWER(F75)), FALSE)),
                     AND(('0. Game Setting'!$F$23="사용"), IFERROR(FIND("amazon 결제", LOWER(F75)), FALSE)),
                     AND(('0. Game Setting'!$I$23="사용"), IFERROR(FIND("wechat pay", LOWER(F75)), FALSE)),
                     AND(('0. Game Setting'!$C$24="사용"), IFERROR(FIND("onestorev4", LOWER(F75)), FALSE)),
                     AND(('0. Game Setting'!$F$24="사용"), IFERROR(FIND("onestorev5", LOWER(F75)), FALSE)),
                     AND(('0. Game Setting'!$I$24="사용"), IFERROR(FIND("huawei 결제", LOWER(F75)), FALSE)),
                     AND(('0. Game Setting'!$C$25="사용"), IFERROR(FIND("galaxy store 결제", LOWER(F75)), FALSE)),
                     AND(('0. Game Setting'!$C$28="사용"), IFERROR(FIND("fcm", LOWER(F75)), FALSE)),
                     AND(('0. Game Setting'!$F$28="사용"), IFERROR(FIND("amazon 푸시", LOWER(F75)), FALSE))
                  )
               ),"T","F"
         ),"F"
   )</f>
        <v>T</v>
      </c>
      <c r="H75" s="45" t="s">
        <v>150</v>
      </c>
      <c r="I75" s="44" t="str">
        <f t="shared" si="1"/>
        <v/>
      </c>
    </row>
    <row r="76">
      <c r="A76" s="42">
        <v>71.0</v>
      </c>
      <c r="B76" s="43" t="s">
        <v>90</v>
      </c>
      <c r="C76" s="42" t="s">
        <v>65</v>
      </c>
      <c r="D76" s="42" t="s">
        <v>119</v>
      </c>
      <c r="E76" s="42" t="s">
        <v>65</v>
      </c>
      <c r="F76" s="42" t="s">
        <v>109</v>
      </c>
      <c r="G76" s="44" t="str">
        <f>IF(IF(AND(OR(AND(IFERROR(FIND("v1", LOWER(B76)),FALSE),('0. Game Setting'!$C$10="사용")),
               AND(IFERROR(FIND("개별", B76),FALSE),('0. Game Setting'!$F$10="사용"))),
            OR((C76="all"),
               AND(IFERROR(FIND("unity", LOWER(C76)),FALSE),('0. Game Setting'!$C$7="사용")),
               AND(IFERROR(FIND("cpp", LOWER(C76)),FALSE), ('0. Game Setting'!$F$7="사용")))
         ),
          "T","F"
    )="T",IF(AND(
                 OR((E76="all"),
                    AND(('0. Game Setting'!$C$13="사용"), IFERROR(FIND("google", LOWER(E76)),FALSE)),
                    AND(('0. Game Setting'!$F$13="사용"), IFERROR(FIND("lebi", LOWER(E76)), FALSE)),
                    AND(('0. Game Setting'!$I$13="사용"), IFERROR(FIND("onestore", LOWER(E76)), FALSE)),
                    AND(('0. Game Setting'!$C$14="사용"), IFERROR(FIND("amazon", LOWER(E76)),FALSE)),
                    AND(('0. Game Setting'!$F$14="사용"), IFERROR(FIND("galaxy", LOWER(E76)), FALSE)),
                    AND(('0. Game Setting'!$I$14="사용"), IFERROR(FIND("huawei", LOWER(E76)), FALSE))
                   ),
                  OR(IFERROR(FIND("필수", F76), FALSE),
                     AND(('0. Game Setting'!$C$20="사용"), IFERROR(FIND("qq 로그인", LOWER(F76)), FALSE)),
                     AND(('0. Game Setting'!$F$20="사용"), IFERROR(FIND("huawei 로그인", LOWER(F76)), FALSE)),
                     AND(('0. Game Setting'!$C$23="사용"), IFERROR(FIND("google 결제", LOWER(F76)), FALSE)),
                     AND(('0. Game Setting'!$F$23="사용"), IFERROR(FIND("amazon 결제", LOWER(F76)), FALSE)),
                     AND(('0. Game Setting'!$I$23="사용"), IFERROR(FIND("wechat pay", LOWER(F76)), FALSE)),
                     AND(('0. Game Setting'!$C$24="사용"), IFERROR(FIND("onestorev4", LOWER(F76)), FALSE)),
                     AND(('0. Game Setting'!$F$24="사용"), IFERROR(FIND("onestorev5", LOWER(F76)), FALSE)),
                     AND(('0. Game Setting'!$I$24="사용"), IFERROR(FIND("huawei 결제", LOWER(F76)), FALSE)),
                     AND(('0. Game Setting'!$C$25="사용"), IFERROR(FIND("galaxy store 결제", LOWER(F76)), FALSE)),
                     AND(('0. Game Setting'!$C$28="사용"), IFERROR(FIND("fcm", LOWER(F76)), FALSE)),
                     AND(('0. Game Setting'!$F$28="사용"), IFERROR(FIND("amazon 푸시", LOWER(F76)), FALSE))
                  )
               ),"T","F"
         ),"F"
   )</f>
        <v>T</v>
      </c>
      <c r="H76" s="45" t="s">
        <v>151</v>
      </c>
      <c r="I76" s="44" t="str">
        <f t="shared" si="1"/>
        <v/>
      </c>
    </row>
    <row r="77">
      <c r="A77" s="42">
        <v>72.0</v>
      </c>
      <c r="B77" s="43" t="s">
        <v>90</v>
      </c>
      <c r="C77" s="42" t="s">
        <v>65</v>
      </c>
      <c r="D77" s="42" t="s">
        <v>119</v>
      </c>
      <c r="E77" s="42" t="s">
        <v>65</v>
      </c>
      <c r="F77" s="42" t="s">
        <v>67</v>
      </c>
      <c r="G77" s="44" t="str">
        <f>IF(IF(AND(OR(AND(IFERROR(FIND("v1", LOWER(B77)),FALSE),('0. Game Setting'!$C$10="사용")),
               AND(IFERROR(FIND("개별", B77),FALSE),('0. Game Setting'!$F$10="사용"))),
            OR((C77="all"),
               AND(IFERROR(FIND("unity", LOWER(C77)),FALSE),('0. Game Setting'!$C$7="사용")),
               AND(IFERROR(FIND("cpp", LOWER(C77)),FALSE), ('0. Game Setting'!$F$7="사용")))
         ),
          "T","F"
    )="T",IF(AND(
                 OR((E77="all"),
                    AND(('0. Game Setting'!$C$13="사용"), IFERROR(FIND("google", LOWER(E77)),FALSE)),
                    AND(('0. Game Setting'!$F$13="사용"), IFERROR(FIND("lebi", LOWER(E77)), FALSE)),
                    AND(('0. Game Setting'!$I$13="사용"), IFERROR(FIND("onestore", LOWER(E77)), FALSE)),
                    AND(('0. Game Setting'!$C$14="사용"), IFERROR(FIND("amazon", LOWER(E77)),FALSE)),
                    AND(('0. Game Setting'!$F$14="사용"), IFERROR(FIND("galaxy", LOWER(E77)), FALSE)),
                    AND(('0. Game Setting'!$I$14="사용"), IFERROR(FIND("huawei", LOWER(E77)), FALSE))
                   ),
                  OR(IFERROR(FIND("필수", F77), FALSE),
                     AND(('0. Game Setting'!$C$20="사용"), IFERROR(FIND("qq 로그인", LOWER(F77)), FALSE)),
                     AND(('0. Game Setting'!$F$20="사용"), IFERROR(FIND("huawei 로그인", LOWER(F77)), FALSE)),
                     AND(('0. Game Setting'!$C$23="사용"), IFERROR(FIND("google 결제", LOWER(F77)), FALSE)),
                     AND(('0. Game Setting'!$F$23="사용"), IFERROR(FIND("amazon 결제", LOWER(F77)), FALSE)),
                     AND(('0. Game Setting'!$I$23="사용"), IFERROR(FIND("wechat pay", LOWER(F77)), FALSE)),
                     AND(('0. Game Setting'!$C$24="사용"), IFERROR(FIND("onestorev4", LOWER(F77)), FALSE)),
                     AND(('0. Game Setting'!$F$24="사용"), IFERROR(FIND("onestorev5", LOWER(F77)), FALSE)),
                     AND(('0. Game Setting'!$I$24="사용"), IFERROR(FIND("huawei 결제", LOWER(F77)), FALSE)),
                     AND(('0. Game Setting'!$C$25="사용"), IFERROR(FIND("galaxy store 결제", LOWER(F77)), FALSE)),
                     AND(('0. Game Setting'!$C$28="사용"), IFERROR(FIND("fcm", LOWER(F77)), FALSE)),
                     AND(('0. Game Setting'!$F$28="사용"), IFERROR(FIND("amazon 푸시", LOWER(F77)), FALSE))
                  )
               ),"T","F"
         ),"F"
   )</f>
        <v>T</v>
      </c>
      <c r="H77" s="45" t="s">
        <v>152</v>
      </c>
      <c r="I77" s="44" t="str">
        <f t="shared" si="1"/>
        <v/>
      </c>
    </row>
    <row r="78">
      <c r="A78" s="42">
        <v>73.0</v>
      </c>
      <c r="B78" s="43" t="s">
        <v>90</v>
      </c>
      <c r="C78" s="42" t="s">
        <v>65</v>
      </c>
      <c r="D78" s="42" t="s">
        <v>119</v>
      </c>
      <c r="E78" s="42" t="s">
        <v>65</v>
      </c>
      <c r="F78" s="42" t="s">
        <v>67</v>
      </c>
      <c r="G78" s="44" t="str">
        <f>IF(IF(AND(OR(AND(IFERROR(FIND("v1", LOWER(B78)),FALSE),('0. Game Setting'!$C$10="사용")),
               AND(IFERROR(FIND("개별", B78),FALSE),('0. Game Setting'!$F$10="사용"))),
            OR((C78="all"),
               AND(IFERROR(FIND("unity", LOWER(C78)),FALSE),('0. Game Setting'!$C$7="사용")),
               AND(IFERROR(FIND("cpp", LOWER(C78)),FALSE), ('0. Game Setting'!$F$7="사용")))
         ),
          "T","F"
    )="T",IF(AND(
                 OR((E78="all"),
                    AND(('0. Game Setting'!$C$13="사용"), IFERROR(FIND("google", LOWER(E78)),FALSE)),
                    AND(('0. Game Setting'!$F$13="사용"), IFERROR(FIND("lebi", LOWER(E78)), FALSE)),
                    AND(('0. Game Setting'!$I$13="사용"), IFERROR(FIND("onestore", LOWER(E78)), FALSE)),
                    AND(('0. Game Setting'!$C$14="사용"), IFERROR(FIND("amazon", LOWER(E78)),FALSE)),
                    AND(('0. Game Setting'!$F$14="사용"), IFERROR(FIND("galaxy", LOWER(E78)), FALSE)),
                    AND(('0. Game Setting'!$I$14="사용"), IFERROR(FIND("huawei", LOWER(E78)), FALSE))
                   ),
                  OR(IFERROR(FIND("필수", F78), FALSE),
                     AND(('0. Game Setting'!$C$20="사용"), IFERROR(FIND("qq 로그인", LOWER(F78)), FALSE)),
                     AND(('0. Game Setting'!$F$20="사용"), IFERROR(FIND("huawei 로그인", LOWER(F78)), FALSE)),
                     AND(('0. Game Setting'!$C$23="사용"), IFERROR(FIND("google 결제", LOWER(F78)), FALSE)),
                     AND(('0. Game Setting'!$F$23="사용"), IFERROR(FIND("amazon 결제", LOWER(F78)), FALSE)),
                     AND(('0. Game Setting'!$I$23="사용"), IFERROR(FIND("wechat pay", LOWER(F78)), FALSE)),
                     AND(('0. Game Setting'!$C$24="사용"), IFERROR(FIND("onestorev4", LOWER(F78)), FALSE)),
                     AND(('0. Game Setting'!$F$24="사용"), IFERROR(FIND("onestorev5", LOWER(F78)), FALSE)),
                     AND(('0. Game Setting'!$I$24="사용"), IFERROR(FIND("huawei 결제", LOWER(F78)), FALSE)),
                     AND(('0. Game Setting'!$C$25="사용"), IFERROR(FIND("galaxy store 결제", LOWER(F78)), FALSE)),
                     AND(('0. Game Setting'!$C$28="사용"), IFERROR(FIND("fcm", LOWER(F78)), FALSE)),
                     AND(('0. Game Setting'!$F$28="사용"), IFERROR(FIND("amazon 푸시", LOWER(F78)), FALSE))
                  )
               ),"T","F"
         ),"F"
   )</f>
        <v>T</v>
      </c>
      <c r="H78" s="45" t="s">
        <v>153</v>
      </c>
      <c r="I78" s="44" t="str">
        <f t="shared" si="1"/>
        <v/>
      </c>
    </row>
    <row r="79">
      <c r="A79" s="42">
        <v>74.0</v>
      </c>
      <c r="B79" s="43" t="s">
        <v>90</v>
      </c>
      <c r="C79" s="42" t="s">
        <v>65</v>
      </c>
      <c r="D79" s="42" t="s">
        <v>119</v>
      </c>
      <c r="E79" s="42" t="s">
        <v>65</v>
      </c>
      <c r="F79" s="42" t="s">
        <v>154</v>
      </c>
      <c r="G79" s="44" t="str">
        <f>IF(IF(AND(OR(AND(IFERROR(FIND("v1", LOWER(B79)),FALSE),('0. Game Setting'!$C$10="사용")),
               AND(IFERROR(FIND("개별", B79),FALSE),('0. Game Setting'!$F$10="사용"))),
            OR((C79="all"),
               AND(IFERROR(FIND("unity", LOWER(C79)),FALSE),('0. Game Setting'!$C$7="사용")),
               AND(IFERROR(FIND("cpp", LOWER(C79)),FALSE), ('0. Game Setting'!$F$7="사용")))
         ),
          "T","F"
    )="T",IF(AND(
                 OR((E79="all"),
                    AND(('0. Game Setting'!$C$13="사용"), IFERROR(FIND("google", LOWER(E79)),FALSE)),
                    AND(('0. Game Setting'!$F$13="사용"), IFERROR(FIND("lebi", LOWER(E79)), FALSE)),
                    AND(('0. Game Setting'!$I$13="사용"), IFERROR(FIND("onestore", LOWER(E79)), FALSE)),
                    AND(('0. Game Setting'!$C$14="사용"), IFERROR(FIND("amazon", LOWER(E79)),FALSE)),
                    AND(('0. Game Setting'!$F$14="사용"), IFERROR(FIND("galaxy", LOWER(E79)), FALSE)),
                    AND(('0. Game Setting'!$I$14="사용"), IFERROR(FIND("huawei", LOWER(E79)), FALSE))
                   ),
                  OR(IFERROR(FIND("필수", F79), FALSE),
                     AND(('0. Game Setting'!$C$20="사용"), IFERROR(FIND("qq 로그인", LOWER(F79)), FALSE)),
                     AND(('0. Game Setting'!$F$20="사용"), IFERROR(FIND("huawei 로그인", LOWER(F79)), FALSE)),
                     AND(('0. Game Setting'!$C$23="사용"), IFERROR(FIND("google 결제", LOWER(F79)), FALSE)),
                     AND(('0. Game Setting'!$F$23="사용"), IFERROR(FIND("amazon 결제", LOWER(F79)), FALSE)),
                     AND(('0. Game Setting'!$I$23="사용"), IFERROR(FIND("wechat pay", LOWER(F79)), FALSE)),
                     AND(('0. Game Setting'!$C$24="사용"), IFERROR(FIND("onestorev4", LOWER(F79)), FALSE)),
                     AND(('0. Game Setting'!$F$24="사용"), IFERROR(FIND("onestorev5", LOWER(F79)), FALSE)),
                     AND(('0. Game Setting'!$I$24="사용"), IFERROR(FIND("huawei 결제", LOWER(F79)), FALSE)),
                     AND(('0. Game Setting'!$C$25="사용"), IFERROR(FIND("galaxy store 결제", LOWER(F79)), FALSE)),
                     AND(('0. Game Setting'!$C$28="사용"), IFERROR(FIND("fcm", LOWER(F79)), FALSE)),
                     AND(('0. Game Setting'!$F$28="사용"), IFERROR(FIND("amazon 푸시", LOWER(F79)), FALSE))
                  )
               ),"T","F"
         ),"F"
   )</f>
        <v>T</v>
      </c>
      <c r="H79" s="45" t="s">
        <v>155</v>
      </c>
      <c r="I79" s="44" t="str">
        <f t="shared" si="1"/>
        <v/>
      </c>
    </row>
    <row r="80">
      <c r="A80" s="42">
        <v>75.0</v>
      </c>
      <c r="B80" s="43" t="s">
        <v>90</v>
      </c>
      <c r="C80" s="42" t="s">
        <v>65</v>
      </c>
      <c r="D80" s="42" t="s">
        <v>119</v>
      </c>
      <c r="E80" s="42" t="s">
        <v>65</v>
      </c>
      <c r="F80" s="42" t="s">
        <v>156</v>
      </c>
      <c r="G80" s="44" t="str">
        <f>IF(IF(AND(OR(AND(IFERROR(FIND("v1", LOWER(B80)),FALSE),('0. Game Setting'!$C$10="사용")),
               AND(IFERROR(FIND("개별", B80),FALSE),('0. Game Setting'!$F$10="사용"))),
            OR((C80="all"),
               AND(IFERROR(FIND("unity", LOWER(C80)),FALSE),('0. Game Setting'!$C$7="사용")),
               AND(IFERROR(FIND("cpp", LOWER(C80)),FALSE), ('0. Game Setting'!$F$7="사용")))
         ),
          "T","F"
    )="T",IF(AND(
                 OR((E80="all"),
                    AND(('0. Game Setting'!$C$13="사용"), IFERROR(FIND("google", LOWER(E80)),FALSE)),
                    AND(('0. Game Setting'!$F$13="사용"), IFERROR(FIND("lebi", LOWER(E80)), FALSE)),
                    AND(('0. Game Setting'!$I$13="사용"), IFERROR(FIND("onestore", LOWER(E80)), FALSE)),
                    AND(('0. Game Setting'!$C$14="사용"), IFERROR(FIND("amazon", LOWER(E80)),FALSE)),
                    AND(('0. Game Setting'!$F$14="사용"), IFERROR(FIND("galaxy", LOWER(E80)), FALSE)),
                    AND(('0. Game Setting'!$I$14="사용"), IFERROR(FIND("huawei", LOWER(E80)), FALSE))
                   ),
                  OR(IFERROR(FIND("필수", F80), FALSE),
                     AND(('0. Game Setting'!$C$20="사용"), IFERROR(FIND("qq 로그인", LOWER(F80)), FALSE)),
                     AND(('0. Game Setting'!$F$20="사용"), IFERROR(FIND("huawei 로그인", LOWER(F80)), FALSE)),
                     AND(('0. Game Setting'!$C$23="사용"), IFERROR(FIND("google 결제", LOWER(F80)), FALSE)),
                     AND(('0. Game Setting'!$F$23="사용"), IFERROR(FIND("amazon 결제", LOWER(F80)), FALSE)),
                     AND(('0. Game Setting'!$I$23="사용"), IFERROR(FIND("wechat pay", LOWER(F80)), FALSE)),
                     AND(('0. Game Setting'!$C$24="사용"), IFERROR(FIND("onestorev4", LOWER(F80)), FALSE)),
                     AND(('0. Game Setting'!$F$24="사용"), IFERROR(FIND("onestorev5", LOWER(F80)), FALSE)),
                     AND(('0. Game Setting'!$I$24="사용"), IFERROR(FIND("huawei 결제", LOWER(F80)), FALSE)),
                     AND(('0. Game Setting'!$C$25="사용"), IFERROR(FIND("galaxy store 결제", LOWER(F80)), FALSE)),
                     AND(('0. Game Setting'!$C$28="사용"), IFERROR(FIND("fcm", LOWER(F80)), FALSE)),
                     AND(('0. Game Setting'!$F$28="사용"), IFERROR(FIND("amazon 푸시", LOWER(F80)), FALSE))
                  )
               ),"T","F"
         ),"F"
   )</f>
        <v>T</v>
      </c>
      <c r="H80" s="45" t="s">
        <v>157</v>
      </c>
      <c r="I80" s="44" t="str">
        <f t="shared" si="1"/>
        <v/>
      </c>
    </row>
    <row r="81">
      <c r="A81" s="42">
        <v>76.0</v>
      </c>
      <c r="B81" s="43" t="s">
        <v>90</v>
      </c>
      <c r="C81" s="42" t="s">
        <v>65</v>
      </c>
      <c r="D81" s="42" t="s">
        <v>158</v>
      </c>
      <c r="E81" s="42" t="s">
        <v>65</v>
      </c>
      <c r="F81" s="42" t="s">
        <v>67</v>
      </c>
      <c r="G81" s="44" t="str">
        <f>IF(IF(AND(OR(AND(IFERROR(FIND("v1", LOWER(B81)),FALSE),('0. Game Setting'!$C$10="사용")),
               AND(IFERROR(FIND("개별", B81),FALSE),('0. Game Setting'!$F$10="사용"))),
            OR((C81="all"),
               AND(IFERROR(FIND("unity", LOWER(C81)),FALSE),('0. Game Setting'!$C$7="사용")),
               AND(IFERROR(FIND("cpp", LOWER(C81)),FALSE), ('0. Game Setting'!$F$7="사용")))
         ),
          "T","F"
    )="T",IF(AND(
                 OR((E81="all"),
                    AND(('0. Game Setting'!$C$13="사용"), IFERROR(FIND("google", LOWER(E81)),FALSE)),
                    AND(('0. Game Setting'!$F$13="사용"), IFERROR(FIND("lebi", LOWER(E81)), FALSE)),
                    AND(('0. Game Setting'!$I$13="사용"), IFERROR(FIND("onestore", LOWER(E81)), FALSE)),
                    AND(('0. Game Setting'!$C$14="사용"), IFERROR(FIND("amazon", LOWER(E81)),FALSE)),
                    AND(('0. Game Setting'!$F$14="사용"), IFERROR(FIND("galaxy", LOWER(E81)), FALSE)),
                    AND(('0. Game Setting'!$I$14="사용"), IFERROR(FIND("huawei", LOWER(E81)), FALSE))
                   ),
                  OR(IFERROR(FIND("필수", F81), FALSE),
                     AND(('0. Game Setting'!$C$20="사용"), IFERROR(FIND("qq 로그인", LOWER(F81)), FALSE)),
                     AND(('0. Game Setting'!$F$20="사용"), IFERROR(FIND("huawei 로그인", LOWER(F81)), FALSE)),
                     AND(('0. Game Setting'!$C$23="사용"), IFERROR(FIND("google 결제", LOWER(F81)), FALSE)),
                     AND(('0. Game Setting'!$F$23="사용"), IFERROR(FIND("amazon 결제", LOWER(F81)), FALSE)),
                     AND(('0. Game Setting'!$I$23="사용"), IFERROR(FIND("wechat pay", LOWER(F81)), FALSE)),
                     AND(('0. Game Setting'!$C$24="사용"), IFERROR(FIND("onestorev4", LOWER(F81)), FALSE)),
                     AND(('0. Game Setting'!$F$24="사용"), IFERROR(FIND("onestorev5", LOWER(F81)), FALSE)),
                     AND(('0. Game Setting'!$I$24="사용"), IFERROR(FIND("huawei 결제", LOWER(F81)), FALSE)),
                     AND(('0. Game Setting'!$C$25="사용"), IFERROR(FIND("galaxy store 결제", LOWER(F81)), FALSE)),
                     AND(('0. Game Setting'!$C$28="사용"), IFERROR(FIND("fcm", LOWER(F81)), FALSE)),
                     AND(('0. Game Setting'!$F$28="사용"), IFERROR(FIND("amazon 푸시", LOWER(F81)), FALSE))
                  )
               ),"T","F"
         ),"F"
   )</f>
        <v>T</v>
      </c>
      <c r="H81" s="45" t="s">
        <v>159</v>
      </c>
      <c r="I81" s="44" t="str">
        <f t="shared" si="1"/>
        <v/>
      </c>
    </row>
    <row r="82">
      <c r="A82" s="42">
        <v>77.0</v>
      </c>
      <c r="B82" s="43" t="s">
        <v>90</v>
      </c>
      <c r="C82" s="42" t="s">
        <v>65</v>
      </c>
      <c r="D82" s="42" t="s">
        <v>158</v>
      </c>
      <c r="E82" s="42" t="s">
        <v>65</v>
      </c>
      <c r="F82" s="42" t="s">
        <v>154</v>
      </c>
      <c r="G82" s="44" t="str">
        <f>IF(IF(AND(OR(AND(IFERROR(FIND("v1", LOWER(B82)),FALSE),('0. Game Setting'!$C$10="사용")),
               AND(IFERROR(FIND("개별", B82),FALSE),('0. Game Setting'!$F$10="사용"))),
            OR((C82="all"),
               AND(IFERROR(FIND("unity", LOWER(C82)),FALSE),('0. Game Setting'!$C$7="사용")),
               AND(IFERROR(FIND("cpp", LOWER(C82)),FALSE), ('0. Game Setting'!$F$7="사용")))
         ),
          "T","F"
    )="T",IF(AND(
                 OR((E82="all"),
                    AND(('0. Game Setting'!$C$13="사용"), IFERROR(FIND("google", LOWER(E82)),FALSE)),
                    AND(('0. Game Setting'!$F$13="사용"), IFERROR(FIND("lebi", LOWER(E82)), FALSE)),
                    AND(('0. Game Setting'!$I$13="사용"), IFERROR(FIND("onestore", LOWER(E82)), FALSE)),
                    AND(('0. Game Setting'!$C$14="사용"), IFERROR(FIND("amazon", LOWER(E82)),FALSE)),
                    AND(('0. Game Setting'!$F$14="사용"), IFERROR(FIND("galaxy", LOWER(E82)), FALSE)),
                    AND(('0. Game Setting'!$I$14="사용"), IFERROR(FIND("huawei", LOWER(E82)), FALSE))
                   ),
                  OR(IFERROR(FIND("필수", F82), FALSE),
                     AND(('0. Game Setting'!$C$20="사용"), IFERROR(FIND("qq 로그인", LOWER(F82)), FALSE)),
                     AND(('0. Game Setting'!$F$20="사용"), IFERROR(FIND("huawei 로그인", LOWER(F82)), FALSE)),
                     AND(('0. Game Setting'!$C$23="사용"), IFERROR(FIND("google 결제", LOWER(F82)), FALSE)),
                     AND(('0. Game Setting'!$F$23="사용"), IFERROR(FIND("amazon 결제", LOWER(F82)), FALSE)),
                     AND(('0. Game Setting'!$I$23="사용"), IFERROR(FIND("wechat pay", LOWER(F82)), FALSE)),
                     AND(('0. Game Setting'!$C$24="사용"), IFERROR(FIND("onestorev4", LOWER(F82)), FALSE)),
                     AND(('0. Game Setting'!$F$24="사용"), IFERROR(FIND("onestorev5", LOWER(F82)), FALSE)),
                     AND(('0. Game Setting'!$I$24="사용"), IFERROR(FIND("huawei 결제", LOWER(F82)), FALSE)),
                     AND(('0. Game Setting'!$C$25="사용"), IFERROR(FIND("galaxy store 결제", LOWER(F82)), FALSE)),
                     AND(('0. Game Setting'!$C$28="사용"), IFERROR(FIND("fcm", LOWER(F82)), FALSE)),
                     AND(('0. Game Setting'!$F$28="사용"), IFERROR(FIND("amazon 푸시", LOWER(F82)), FALSE))
                  )
               ),"T","F"
         ),"F"
   )</f>
        <v>T</v>
      </c>
      <c r="H82" s="45" t="s">
        <v>160</v>
      </c>
      <c r="I82" s="44" t="str">
        <f t="shared" si="1"/>
        <v/>
      </c>
    </row>
    <row r="83">
      <c r="A83" s="42">
        <v>78.0</v>
      </c>
      <c r="B83" s="43" t="s">
        <v>90</v>
      </c>
      <c r="C83" s="42" t="s">
        <v>65</v>
      </c>
      <c r="D83" s="42" t="s">
        <v>161</v>
      </c>
      <c r="E83" s="42" t="s">
        <v>65</v>
      </c>
      <c r="F83" s="42" t="s">
        <v>67</v>
      </c>
      <c r="G83" s="44" t="str">
        <f>IF(IF(AND(OR(AND(IFERROR(FIND("v1", LOWER(B83)),FALSE),('0. Game Setting'!$C$10="사용")),
               AND(IFERROR(FIND("개별", B83),FALSE),('0. Game Setting'!$F$10="사용"))),
            OR((C83="all"),
               AND(IFERROR(FIND("unity", LOWER(C83)),FALSE),('0. Game Setting'!$C$7="사용")),
               AND(IFERROR(FIND("cpp", LOWER(C83)),FALSE), ('0. Game Setting'!$F$7="사용")))
         ),
          "T","F"
    )="T",IF(AND(
                 OR((E83="all"),
                    AND(('0. Game Setting'!$C$13="사용"), IFERROR(FIND("google", LOWER(E83)),FALSE)),
                    AND(('0. Game Setting'!$F$13="사용"), IFERROR(FIND("lebi", LOWER(E83)), FALSE)),
                    AND(('0. Game Setting'!$I$13="사용"), IFERROR(FIND("onestore", LOWER(E83)), FALSE)),
                    AND(('0. Game Setting'!$C$14="사용"), IFERROR(FIND("amazon", LOWER(E83)),FALSE)),
                    AND(('0. Game Setting'!$F$14="사용"), IFERROR(FIND("galaxy", LOWER(E83)), FALSE)),
                    AND(('0. Game Setting'!$I$14="사용"), IFERROR(FIND("huawei", LOWER(E83)), FALSE))
                   ),
                  OR(IFERROR(FIND("필수", F83), FALSE),
                     AND(('0. Game Setting'!$C$20="사용"), IFERROR(FIND("qq 로그인", LOWER(F83)), FALSE)),
                     AND(('0. Game Setting'!$F$20="사용"), IFERROR(FIND("huawei 로그인", LOWER(F83)), FALSE)),
                     AND(('0. Game Setting'!$C$23="사용"), IFERROR(FIND("google 결제", LOWER(F83)), FALSE)),
                     AND(('0. Game Setting'!$F$23="사용"), IFERROR(FIND("amazon 결제", LOWER(F83)), FALSE)),
                     AND(('0. Game Setting'!$I$23="사용"), IFERROR(FIND("wechat pay", LOWER(F83)), FALSE)),
                     AND(('0. Game Setting'!$C$24="사용"), IFERROR(FIND("onestorev4", LOWER(F83)), FALSE)),
                     AND(('0. Game Setting'!$F$24="사용"), IFERROR(FIND("onestorev5", LOWER(F83)), FALSE)),
                     AND(('0. Game Setting'!$I$24="사용"), IFERROR(FIND("huawei 결제", LOWER(F83)), FALSE)),
                     AND(('0. Game Setting'!$C$25="사용"), IFERROR(FIND("galaxy store 결제", LOWER(F83)), FALSE)),
                     AND(('0. Game Setting'!$C$28="사용"), IFERROR(FIND("fcm", LOWER(F83)), FALSE)),
                     AND(('0. Game Setting'!$F$28="사용"), IFERROR(FIND("amazon 푸시", LOWER(F83)), FALSE))
                  )
               ),"T","F"
         ),"F"
   )</f>
        <v>T</v>
      </c>
      <c r="H83" s="45" t="s">
        <v>162</v>
      </c>
      <c r="I83" s="44" t="str">
        <f t="shared" si="1"/>
        <v/>
      </c>
    </row>
    <row r="84">
      <c r="A84" s="47">
        <v>79.0</v>
      </c>
      <c r="B84" s="44" t="s">
        <v>90</v>
      </c>
      <c r="C84" s="47" t="s">
        <v>65</v>
      </c>
      <c r="D84" s="47" t="s">
        <v>161</v>
      </c>
      <c r="E84" s="47" t="s">
        <v>24</v>
      </c>
      <c r="F84" s="47" t="s">
        <v>97</v>
      </c>
      <c r="G84" s="44" t="str">
        <f>IF(IF(AND(OR(AND(IFERROR(FIND("v1", LOWER(B84)),FALSE),('0. Game Setting'!$C$10="사용")),
               AND(IFERROR(FIND("개별", B84),FALSE),('0. Game Setting'!$F$10="사용"))),
            OR((C84="all"),
               AND(IFERROR(FIND("unity", LOWER(C84)),FALSE),('0. Game Setting'!$C$7="사용")),
               AND(IFERROR(FIND("cpp", LOWER(C84)),FALSE), ('0. Game Setting'!$F$7="사용")))
         ),
          "T","F"
    )="T",IF(AND(
                 OR((E84="all"),
                    AND(('0. Game Setting'!$C$13="사용"), IFERROR(FIND("google", LOWER(E84)),FALSE)),
                    AND(('0. Game Setting'!$F$13="사용"), IFERROR(FIND("lebi", LOWER(E84)), FALSE)),
                    AND(('0. Game Setting'!$I$13="사용"), IFERROR(FIND("onestore", LOWER(E84)), FALSE)),
                    AND(('0. Game Setting'!$C$14="사용"), IFERROR(FIND("amazon", LOWER(E84)),FALSE)),
                    AND(('0. Game Setting'!$F$14="사용"), IFERROR(FIND("galaxy", LOWER(E84)), FALSE)),
                    AND(('0. Game Setting'!$I$14="사용"), IFERROR(FIND("huawei", LOWER(E84)), FALSE))
                   ),
                  OR(IFERROR(FIND("필수", F84), FALSE),
                     AND(('0. Game Setting'!$C$20="사용"), IFERROR(FIND("qq 로그인", LOWER(F84)), FALSE)),
                     AND(('0. Game Setting'!$F$20="사용"), IFERROR(FIND("huawei 로그인", LOWER(F84)), FALSE)),
                     AND(('0. Game Setting'!$C$23="사용"), IFERROR(FIND("google 결제", LOWER(F84)), FALSE)),
                     AND(('0. Game Setting'!$F$23="사용"), IFERROR(FIND("amazon 결제", LOWER(F84)), FALSE)),
                     AND(('0. Game Setting'!$I$23="사용"), IFERROR(FIND("wechat pay", LOWER(F84)), FALSE)),
                     AND(('0. Game Setting'!$C$24="사용"), IFERROR(FIND("onestorev4", LOWER(F84)), FALSE)),
                     AND(('0. Game Setting'!$F$24="사용"), IFERROR(FIND("onestorev5", LOWER(F84)), FALSE)),
                     AND(('0. Game Setting'!$I$24="사용"), IFERROR(FIND("huawei 결제", LOWER(F84)), FALSE)),
                     AND(('0. Game Setting'!$C$25="사용"), IFERROR(FIND("galaxy store 결제", LOWER(F84)), FALSE)),
                     AND(('0. Game Setting'!$C$28="사용"), IFERROR(FIND("fcm", LOWER(F84)), FALSE)),
                     AND(('0. Game Setting'!$F$28="사용"), IFERROR(FIND("amazon 푸시", LOWER(F84)), FALSE))
                  )
               ),"T","F"
         ),"F"
   )</f>
        <v>F</v>
      </c>
      <c r="H84" s="45" t="s">
        <v>163</v>
      </c>
      <c r="I84" s="44" t="str">
        <f t="shared" si="1"/>
        <v>UNNECESSARY</v>
      </c>
    </row>
    <row r="85">
      <c r="A85" s="47">
        <v>80.0</v>
      </c>
      <c r="B85" s="44" t="s">
        <v>90</v>
      </c>
      <c r="C85" s="47" t="s">
        <v>65</v>
      </c>
      <c r="D85" s="47" t="s">
        <v>161</v>
      </c>
      <c r="E85" s="47" t="s">
        <v>24</v>
      </c>
      <c r="F85" s="47" t="s">
        <v>97</v>
      </c>
      <c r="G85" s="44" t="str">
        <f>IF(IF(AND(OR(AND(IFERROR(FIND("v1", LOWER(B85)),FALSE),('0. Game Setting'!$C$10="사용")),
               AND(IFERROR(FIND("개별", B85),FALSE),('0. Game Setting'!$F$10="사용"))),
            OR((C85="all"),
               AND(IFERROR(FIND("unity", LOWER(C85)),FALSE),('0. Game Setting'!$C$7="사용")),
               AND(IFERROR(FIND("cpp", LOWER(C85)),FALSE), ('0. Game Setting'!$F$7="사용")))
         ),
          "T","F"
    )="T",IF(AND(
                 OR((E85="all"),
                    AND(('0. Game Setting'!$C$13="사용"), IFERROR(FIND("google", LOWER(E85)),FALSE)),
                    AND(('0. Game Setting'!$F$13="사용"), IFERROR(FIND("lebi", LOWER(E85)), FALSE)),
                    AND(('0. Game Setting'!$I$13="사용"), IFERROR(FIND("onestore", LOWER(E85)), FALSE)),
                    AND(('0. Game Setting'!$C$14="사용"), IFERROR(FIND("amazon", LOWER(E85)),FALSE)),
                    AND(('0. Game Setting'!$F$14="사용"), IFERROR(FIND("galaxy", LOWER(E85)), FALSE)),
                    AND(('0. Game Setting'!$I$14="사용"), IFERROR(FIND("huawei", LOWER(E85)), FALSE))
                   ),
                  OR(IFERROR(FIND("필수", F85), FALSE),
                     AND(('0. Game Setting'!$C$20="사용"), IFERROR(FIND("qq 로그인", LOWER(F85)), FALSE)),
                     AND(('0. Game Setting'!$F$20="사용"), IFERROR(FIND("huawei 로그인", LOWER(F85)), FALSE)),
                     AND(('0. Game Setting'!$C$23="사용"), IFERROR(FIND("google 결제", LOWER(F85)), FALSE)),
                     AND(('0. Game Setting'!$F$23="사용"), IFERROR(FIND("amazon 결제", LOWER(F85)), FALSE)),
                     AND(('0. Game Setting'!$I$23="사용"), IFERROR(FIND("wechat pay", LOWER(F85)), FALSE)),
                     AND(('0. Game Setting'!$C$24="사용"), IFERROR(FIND("onestorev4", LOWER(F85)), FALSE)),
                     AND(('0. Game Setting'!$F$24="사용"), IFERROR(FIND("onestorev5", LOWER(F85)), FALSE)),
                     AND(('0. Game Setting'!$I$24="사용"), IFERROR(FIND("huawei 결제", LOWER(F85)), FALSE)),
                     AND(('0. Game Setting'!$C$25="사용"), IFERROR(FIND("galaxy store 결제", LOWER(F85)), FALSE)),
                     AND(('0. Game Setting'!$C$28="사용"), IFERROR(FIND("fcm", LOWER(F85)), FALSE)),
                     AND(('0. Game Setting'!$F$28="사용"), IFERROR(FIND("amazon 푸시", LOWER(F85)), FALSE))
                  )
               ),"T","F"
         ),"F"
   )</f>
        <v>F</v>
      </c>
      <c r="H85" s="45" t="s">
        <v>164</v>
      </c>
      <c r="I85" s="44" t="str">
        <f t="shared" si="1"/>
        <v>UNNECESSARY</v>
      </c>
    </row>
    <row r="86">
      <c r="A86" s="42">
        <v>81.0</v>
      </c>
      <c r="B86" s="43" t="s">
        <v>90</v>
      </c>
      <c r="C86" s="42" t="s">
        <v>65</v>
      </c>
      <c r="D86" s="42" t="s">
        <v>161</v>
      </c>
      <c r="E86" s="42" t="s">
        <v>65</v>
      </c>
      <c r="F86" s="42" t="s">
        <v>109</v>
      </c>
      <c r="G86" s="44" t="str">
        <f>IF(IF(AND(OR(AND(IFERROR(FIND("v1", LOWER(B86)),FALSE),('0. Game Setting'!$C$10="사용")),
               AND(IFERROR(FIND("개별", B86),FALSE),('0. Game Setting'!$F$10="사용"))),
            OR((C86="all"),
               AND(IFERROR(FIND("unity", LOWER(C86)),FALSE),('0. Game Setting'!$C$7="사용")),
               AND(IFERROR(FIND("cpp", LOWER(C86)),FALSE), ('0. Game Setting'!$F$7="사용")))
         ),
          "T","F"
    )="T",IF(AND(
                 OR((E86="all"),
                    AND(('0. Game Setting'!$C$13="사용"), IFERROR(FIND("google", LOWER(E86)),FALSE)),
                    AND(('0. Game Setting'!$F$13="사용"), IFERROR(FIND("lebi", LOWER(E86)), FALSE)),
                    AND(('0. Game Setting'!$I$13="사용"), IFERROR(FIND("onestore", LOWER(E86)), FALSE)),
                    AND(('0. Game Setting'!$C$14="사용"), IFERROR(FIND("amazon", LOWER(E86)),FALSE)),
                    AND(('0. Game Setting'!$F$14="사용"), IFERROR(FIND("galaxy", LOWER(E86)), FALSE)),
                    AND(('0. Game Setting'!$I$14="사용"), IFERROR(FIND("huawei", LOWER(E86)), FALSE))
                   ),
                  OR(IFERROR(FIND("필수", F86), FALSE),
                     AND(('0. Game Setting'!$C$20="사용"), IFERROR(FIND("qq 로그인", LOWER(F86)), FALSE)),
                     AND(('0. Game Setting'!$F$20="사용"), IFERROR(FIND("huawei 로그인", LOWER(F86)), FALSE)),
                     AND(('0. Game Setting'!$C$23="사용"), IFERROR(FIND("google 결제", LOWER(F86)), FALSE)),
                     AND(('0. Game Setting'!$F$23="사용"), IFERROR(FIND("amazon 결제", LOWER(F86)), FALSE)),
                     AND(('0. Game Setting'!$I$23="사용"), IFERROR(FIND("wechat pay", LOWER(F86)), FALSE)),
                     AND(('0. Game Setting'!$C$24="사용"), IFERROR(FIND("onestorev4", LOWER(F86)), FALSE)),
                     AND(('0. Game Setting'!$F$24="사용"), IFERROR(FIND("onestorev5", LOWER(F86)), FALSE)),
                     AND(('0. Game Setting'!$I$24="사용"), IFERROR(FIND("huawei 결제", LOWER(F86)), FALSE)),
                     AND(('0. Game Setting'!$C$25="사용"), IFERROR(FIND("galaxy store 결제", LOWER(F86)), FALSE)),
                     AND(('0. Game Setting'!$C$28="사용"), IFERROR(FIND("fcm", LOWER(F86)), FALSE)),
                     AND(('0. Game Setting'!$F$28="사용"), IFERROR(FIND("amazon 푸시", LOWER(F86)), FALSE))
                  )
               ),"T","F"
         ),"F"
   )</f>
        <v>T</v>
      </c>
      <c r="H86" s="45" t="s">
        <v>165</v>
      </c>
      <c r="I86" s="44" t="str">
        <f t="shared" si="1"/>
        <v/>
      </c>
    </row>
    <row r="87">
      <c r="A87" s="42">
        <v>82.0</v>
      </c>
      <c r="B87" s="43" t="s">
        <v>90</v>
      </c>
      <c r="C87" s="42" t="s">
        <v>65</v>
      </c>
      <c r="D87" s="42" t="s">
        <v>161</v>
      </c>
      <c r="E87" s="42" t="s">
        <v>65</v>
      </c>
      <c r="F87" s="42" t="s">
        <v>67</v>
      </c>
      <c r="G87" s="44" t="str">
        <f>IF(IF(AND(OR(AND(IFERROR(FIND("v1", LOWER(B87)),FALSE),('0. Game Setting'!$C$10="사용")),
               AND(IFERROR(FIND("개별", B87),FALSE),('0. Game Setting'!$F$10="사용"))),
            OR((C87="all"),
               AND(IFERROR(FIND("unity", LOWER(C87)),FALSE),('0. Game Setting'!$C$7="사용")),
               AND(IFERROR(FIND("cpp", LOWER(C87)),FALSE), ('0. Game Setting'!$F$7="사용")))
         ),
          "T","F"
    )="T",IF(AND(
                 OR((E87="all"),
                    AND(('0. Game Setting'!$C$13="사용"), IFERROR(FIND("google", LOWER(E87)),FALSE)),
                    AND(('0. Game Setting'!$F$13="사용"), IFERROR(FIND("lebi", LOWER(E87)), FALSE)),
                    AND(('0. Game Setting'!$I$13="사용"), IFERROR(FIND("onestore", LOWER(E87)), FALSE)),
                    AND(('0. Game Setting'!$C$14="사용"), IFERROR(FIND("amazon", LOWER(E87)),FALSE)),
                    AND(('0. Game Setting'!$F$14="사용"), IFERROR(FIND("galaxy", LOWER(E87)), FALSE)),
                    AND(('0. Game Setting'!$I$14="사용"), IFERROR(FIND("huawei", LOWER(E87)), FALSE))
                   ),
                  OR(IFERROR(FIND("필수", F87), FALSE),
                     AND(('0. Game Setting'!$C$20="사용"), IFERROR(FIND("qq 로그인", LOWER(F87)), FALSE)),
                     AND(('0. Game Setting'!$F$20="사용"), IFERROR(FIND("huawei 로그인", LOWER(F87)), FALSE)),
                     AND(('0. Game Setting'!$C$23="사용"), IFERROR(FIND("google 결제", LOWER(F87)), FALSE)),
                     AND(('0. Game Setting'!$F$23="사용"), IFERROR(FIND("amazon 결제", LOWER(F87)), FALSE)),
                     AND(('0. Game Setting'!$I$23="사용"), IFERROR(FIND("wechat pay", LOWER(F87)), FALSE)),
                     AND(('0. Game Setting'!$C$24="사용"), IFERROR(FIND("onestorev4", LOWER(F87)), FALSE)),
                     AND(('0. Game Setting'!$F$24="사용"), IFERROR(FIND("onestorev5", LOWER(F87)), FALSE)),
                     AND(('0. Game Setting'!$I$24="사용"), IFERROR(FIND("huawei 결제", LOWER(F87)), FALSE)),
                     AND(('0. Game Setting'!$C$25="사용"), IFERROR(FIND("galaxy store 결제", LOWER(F87)), FALSE)),
                     AND(('0. Game Setting'!$C$28="사용"), IFERROR(FIND("fcm", LOWER(F87)), FALSE)),
                     AND(('0. Game Setting'!$F$28="사용"), IFERROR(FIND("amazon 푸시", LOWER(F87)), FALSE))
                  )
               ),"T","F"
         ),"F"
   )</f>
        <v>T</v>
      </c>
      <c r="H87" s="45" t="s">
        <v>166</v>
      </c>
      <c r="I87" s="44" t="str">
        <f t="shared" si="1"/>
        <v/>
      </c>
    </row>
    <row r="88">
      <c r="A88" s="42">
        <v>83.0</v>
      </c>
      <c r="B88" s="43" t="s">
        <v>90</v>
      </c>
      <c r="C88" s="42" t="s">
        <v>65</v>
      </c>
      <c r="D88" s="42" t="s">
        <v>167</v>
      </c>
      <c r="E88" s="42" t="s">
        <v>65</v>
      </c>
      <c r="F88" s="42" t="s">
        <v>154</v>
      </c>
      <c r="G88" s="44" t="str">
        <f>IF(IF(AND(OR(AND(IFERROR(FIND("v1", LOWER(B88)),FALSE),('0. Game Setting'!$C$10="사용")),
               AND(IFERROR(FIND("개별", B88),FALSE),('0. Game Setting'!$F$10="사용"))),
            OR((C88="all"),
               AND(IFERROR(FIND("unity", LOWER(C88)),FALSE),('0. Game Setting'!$C$7="사용")),
               AND(IFERROR(FIND("cpp", LOWER(C88)),FALSE), ('0. Game Setting'!$F$7="사용")))
         ),
          "T","F"
    )="T",IF(AND(
                 OR((E88="all"),
                    AND(('0. Game Setting'!$C$13="사용"), IFERROR(FIND("google", LOWER(E88)),FALSE)),
                    AND(('0. Game Setting'!$F$13="사용"), IFERROR(FIND("lebi", LOWER(E88)), FALSE)),
                    AND(('0. Game Setting'!$I$13="사용"), IFERROR(FIND("onestore", LOWER(E88)), FALSE)),
                    AND(('0. Game Setting'!$C$14="사용"), IFERROR(FIND("amazon", LOWER(E88)),FALSE)),
                    AND(('0. Game Setting'!$F$14="사용"), IFERROR(FIND("galaxy", LOWER(E88)), FALSE)),
                    AND(('0. Game Setting'!$I$14="사용"), IFERROR(FIND("huawei", LOWER(E88)), FALSE))
                   ),
                  OR(IFERROR(FIND("필수", F88), FALSE),
                     AND(('0. Game Setting'!$C$20="사용"), IFERROR(FIND("qq 로그인", LOWER(F88)), FALSE)),
                     AND(('0. Game Setting'!$F$20="사용"), IFERROR(FIND("huawei 로그인", LOWER(F88)), FALSE)),
                     AND(('0. Game Setting'!$C$23="사용"), IFERROR(FIND("google 결제", LOWER(F88)), FALSE)),
                     AND(('0. Game Setting'!$F$23="사용"), IFERROR(FIND("amazon 결제", LOWER(F88)), FALSE)),
                     AND(('0. Game Setting'!$I$23="사용"), IFERROR(FIND("wechat pay", LOWER(F88)), FALSE)),
                     AND(('0. Game Setting'!$C$24="사용"), IFERROR(FIND("onestorev4", LOWER(F88)), FALSE)),
                     AND(('0. Game Setting'!$F$24="사용"), IFERROR(FIND("onestorev5", LOWER(F88)), FALSE)),
                     AND(('0. Game Setting'!$I$24="사용"), IFERROR(FIND("huawei 결제", LOWER(F88)), FALSE)),
                     AND(('0. Game Setting'!$C$25="사용"), IFERROR(FIND("galaxy store 결제", LOWER(F88)), FALSE)),
                     AND(('0. Game Setting'!$C$28="사용"), IFERROR(FIND("fcm", LOWER(F88)), FALSE)),
                     AND(('0. Game Setting'!$F$28="사용"), IFERROR(FIND("amazon 푸시", LOWER(F88)), FALSE))
                  )
               ),"T","F"
         ),"F"
   )</f>
        <v>T</v>
      </c>
      <c r="H88" s="45" t="s">
        <v>168</v>
      </c>
      <c r="I88" s="44" t="str">
        <f t="shared" si="1"/>
        <v/>
      </c>
    </row>
    <row r="89">
      <c r="A89" s="47">
        <v>84.0</v>
      </c>
      <c r="B89" s="44" t="s">
        <v>21</v>
      </c>
      <c r="C89" s="47" t="s">
        <v>65</v>
      </c>
      <c r="D89" s="47" t="s">
        <v>167</v>
      </c>
      <c r="E89" s="47" t="s">
        <v>29</v>
      </c>
      <c r="F89" s="47" t="s">
        <v>169</v>
      </c>
      <c r="G89" s="44" t="str">
        <f>IF(IF(AND(OR(AND(IFERROR(FIND("v1", LOWER(B89)),FALSE),('0. Game Setting'!$C$10="사용")),
               AND(IFERROR(FIND("개별", B89),FALSE),('0. Game Setting'!$F$10="사용"))),
            OR((C89="all"),
               AND(IFERROR(FIND("unity", LOWER(C89)),FALSE),('0. Game Setting'!$C$7="사용")),
               AND(IFERROR(FIND("cpp", LOWER(C89)),FALSE), ('0. Game Setting'!$F$7="사용")))
         ),
          "T","F"
    )="T",IF(AND(
                 OR((E89="all"),
                    AND(('0. Game Setting'!$C$13="사용"), IFERROR(FIND("google", LOWER(E89)),FALSE)),
                    AND(('0. Game Setting'!$F$13="사용"), IFERROR(FIND("lebi", LOWER(E89)), FALSE)),
                    AND(('0. Game Setting'!$I$13="사용"), IFERROR(FIND("onestore", LOWER(E89)), FALSE)),
                    AND(('0. Game Setting'!$C$14="사용"), IFERROR(FIND("amazon", LOWER(E89)),FALSE)),
                    AND(('0. Game Setting'!$F$14="사용"), IFERROR(FIND("galaxy", LOWER(E89)), FALSE)),
                    AND(('0. Game Setting'!$I$14="사용"), IFERROR(FIND("huawei", LOWER(E89)), FALSE))
                   ),
                  OR(IFERROR(FIND("필수", F89), FALSE),
                     AND(('0. Game Setting'!$C$20="사용"), IFERROR(FIND("qq 로그인", LOWER(F89)), FALSE)),
                     AND(('0. Game Setting'!$F$20="사용"), IFERROR(FIND("huawei 로그인", LOWER(F89)), FALSE)),
                     AND(('0. Game Setting'!$C$23="사용"), IFERROR(FIND("google 결제", LOWER(F89)), FALSE)),
                     AND(('0. Game Setting'!$F$23="사용"), IFERROR(FIND("amazon 결제", LOWER(F89)), FALSE)),
                     AND(('0. Game Setting'!$I$23="사용"), IFERROR(FIND("wechat pay", LOWER(F89)), FALSE)),
                     AND(('0. Game Setting'!$C$24="사용"), IFERROR(FIND("onestorev4", LOWER(F89)), FALSE)),
                     AND(('0. Game Setting'!$F$24="사용"), IFERROR(FIND("onestorev5", LOWER(F89)), FALSE)),
                     AND(('0. Game Setting'!$I$24="사용"), IFERROR(FIND("huawei 결제", LOWER(F89)), FALSE)),
                     AND(('0. Game Setting'!$C$25="사용"), IFERROR(FIND("galaxy store 결제", LOWER(F89)), FALSE)),
                     AND(('0. Game Setting'!$C$28="사용"), IFERROR(FIND("fcm", LOWER(F89)), FALSE)),
                     AND(('0. Game Setting'!$F$28="사용"), IFERROR(FIND("amazon 푸시", LOWER(F89)), FALSE))
                  )
               ),"T","F"
         ),"F"
   )</f>
        <v>F</v>
      </c>
      <c r="H89" s="45" t="s">
        <v>170</v>
      </c>
      <c r="I89" s="44" t="str">
        <f t="shared" si="1"/>
        <v>UNNECESSARY</v>
      </c>
    </row>
    <row r="90">
      <c r="A90" s="42">
        <v>85.0</v>
      </c>
      <c r="B90" s="43" t="s">
        <v>90</v>
      </c>
      <c r="C90" s="42" t="s">
        <v>65</v>
      </c>
      <c r="D90" s="42" t="s">
        <v>171</v>
      </c>
      <c r="E90" s="42" t="s">
        <v>65</v>
      </c>
      <c r="F90" s="42" t="s">
        <v>67</v>
      </c>
      <c r="G90" s="44" t="str">
        <f>IF(IF(AND(OR(AND(IFERROR(FIND("v1", LOWER(B90)),FALSE),('0. Game Setting'!$C$10="사용")),
               AND(IFERROR(FIND("개별", B90),FALSE),('0. Game Setting'!$F$10="사용"))),
            OR((C90="all"),
               AND(IFERROR(FIND("unity", LOWER(C90)),FALSE),('0. Game Setting'!$C$7="사용")),
               AND(IFERROR(FIND("cpp", LOWER(C90)),FALSE), ('0. Game Setting'!$F$7="사용")))
         ),
          "T","F"
    )="T",IF(AND(
                 OR((E90="all"),
                    AND(('0. Game Setting'!$C$13="사용"), IFERROR(FIND("google", LOWER(E90)),FALSE)),
                    AND(('0. Game Setting'!$F$13="사용"), IFERROR(FIND("lebi", LOWER(E90)), FALSE)),
                    AND(('0. Game Setting'!$I$13="사용"), IFERROR(FIND("onestore", LOWER(E90)), FALSE)),
                    AND(('0. Game Setting'!$C$14="사용"), IFERROR(FIND("amazon", LOWER(E90)),FALSE)),
                    AND(('0. Game Setting'!$F$14="사용"), IFERROR(FIND("galaxy", LOWER(E90)), FALSE)),
                    AND(('0. Game Setting'!$I$14="사용"), IFERROR(FIND("huawei", LOWER(E90)), FALSE))
                   ),
                  OR(IFERROR(FIND("필수", F90), FALSE),
                     AND(('0. Game Setting'!$C$20="사용"), IFERROR(FIND("qq 로그인", LOWER(F90)), FALSE)),
                     AND(('0. Game Setting'!$F$20="사용"), IFERROR(FIND("huawei 로그인", LOWER(F90)), FALSE)),
                     AND(('0. Game Setting'!$C$23="사용"), IFERROR(FIND("google 결제", LOWER(F90)), FALSE)),
                     AND(('0. Game Setting'!$F$23="사용"), IFERROR(FIND("amazon 결제", LOWER(F90)), FALSE)),
                     AND(('0. Game Setting'!$I$23="사용"), IFERROR(FIND("wechat pay", LOWER(F90)), FALSE)),
                     AND(('0. Game Setting'!$C$24="사용"), IFERROR(FIND("onestorev4", LOWER(F90)), FALSE)),
                     AND(('0. Game Setting'!$F$24="사용"), IFERROR(FIND("onestorev5", LOWER(F90)), FALSE)),
                     AND(('0. Game Setting'!$I$24="사용"), IFERROR(FIND("huawei 결제", LOWER(F90)), FALSE)),
                     AND(('0. Game Setting'!$C$25="사용"), IFERROR(FIND("galaxy store 결제", LOWER(F90)), FALSE)),
                     AND(('0. Game Setting'!$C$28="사용"), IFERROR(FIND("fcm", LOWER(F90)), FALSE)),
                     AND(('0. Game Setting'!$F$28="사용"), IFERROR(FIND("amazon 푸시", LOWER(F90)), FALSE))
                  )
               ),"T","F"
         ),"F"
   )</f>
        <v>T</v>
      </c>
      <c r="H90" s="45" t="s">
        <v>172</v>
      </c>
      <c r="I90" s="44" t="str">
        <f t="shared" si="1"/>
        <v/>
      </c>
    </row>
    <row r="91">
      <c r="A91" s="42">
        <v>86.0</v>
      </c>
      <c r="B91" s="43" t="s">
        <v>90</v>
      </c>
      <c r="C91" s="42" t="s">
        <v>65</v>
      </c>
      <c r="D91" s="42" t="s">
        <v>171</v>
      </c>
      <c r="E91" s="42" t="s">
        <v>65</v>
      </c>
      <c r="F91" s="42" t="s">
        <v>154</v>
      </c>
      <c r="G91" s="44" t="str">
        <f>IF(IF(AND(OR(AND(IFERROR(FIND("v1", LOWER(B91)),FALSE),('0. Game Setting'!$C$10="사용")),
               AND(IFERROR(FIND("개별", B91),FALSE),('0. Game Setting'!$F$10="사용"))),
            OR((C91="all"),
               AND(IFERROR(FIND("unity", LOWER(C91)),FALSE),('0. Game Setting'!$C$7="사용")),
               AND(IFERROR(FIND("cpp", LOWER(C91)),FALSE), ('0. Game Setting'!$F$7="사용")))
         ),
          "T","F"
    )="T",IF(AND(
                 OR((E91="all"),
                    AND(('0. Game Setting'!$C$13="사용"), IFERROR(FIND("google", LOWER(E91)),FALSE)),
                    AND(('0. Game Setting'!$F$13="사용"), IFERROR(FIND("lebi", LOWER(E91)), FALSE)),
                    AND(('0. Game Setting'!$I$13="사용"), IFERROR(FIND("onestore", LOWER(E91)), FALSE)),
                    AND(('0. Game Setting'!$C$14="사용"), IFERROR(FIND("amazon", LOWER(E91)),FALSE)),
                    AND(('0. Game Setting'!$F$14="사용"), IFERROR(FIND("galaxy", LOWER(E91)), FALSE)),
                    AND(('0. Game Setting'!$I$14="사용"), IFERROR(FIND("huawei", LOWER(E91)), FALSE))
                   ),
                  OR(IFERROR(FIND("필수", F91), FALSE),
                     AND(('0. Game Setting'!$C$20="사용"), IFERROR(FIND("qq 로그인", LOWER(F91)), FALSE)),
                     AND(('0. Game Setting'!$F$20="사용"), IFERROR(FIND("huawei 로그인", LOWER(F91)), FALSE)),
                     AND(('0. Game Setting'!$C$23="사용"), IFERROR(FIND("google 결제", LOWER(F91)), FALSE)),
                     AND(('0. Game Setting'!$F$23="사용"), IFERROR(FIND("amazon 결제", LOWER(F91)), FALSE)),
                     AND(('0. Game Setting'!$I$23="사용"), IFERROR(FIND("wechat pay", LOWER(F91)), FALSE)),
                     AND(('0. Game Setting'!$C$24="사용"), IFERROR(FIND("onestorev4", LOWER(F91)), FALSE)),
                     AND(('0. Game Setting'!$F$24="사용"), IFERROR(FIND("onestorev5", LOWER(F91)), FALSE)),
                     AND(('0. Game Setting'!$I$24="사용"), IFERROR(FIND("huawei 결제", LOWER(F91)), FALSE)),
                     AND(('0. Game Setting'!$C$25="사용"), IFERROR(FIND("galaxy store 결제", LOWER(F91)), FALSE)),
                     AND(('0. Game Setting'!$C$28="사용"), IFERROR(FIND("fcm", LOWER(F91)), FALSE)),
                     AND(('0. Game Setting'!$F$28="사용"), IFERROR(FIND("amazon 푸시", LOWER(F91)), FALSE))
                  )
               ),"T","F"
         ),"F"
   )</f>
        <v>T</v>
      </c>
      <c r="H91" s="45" t="s">
        <v>173</v>
      </c>
      <c r="I91" s="44" t="str">
        <f t="shared" si="1"/>
        <v/>
      </c>
    </row>
    <row r="92">
      <c r="A92" s="42">
        <v>87.0</v>
      </c>
      <c r="B92" s="43" t="s">
        <v>90</v>
      </c>
      <c r="C92" s="42" t="s">
        <v>65</v>
      </c>
      <c r="D92" s="42" t="s">
        <v>171</v>
      </c>
      <c r="E92" s="42" t="s">
        <v>65</v>
      </c>
      <c r="F92" s="42" t="s">
        <v>67</v>
      </c>
      <c r="G92" s="44" t="str">
        <f>IF(IF(AND(OR(AND(IFERROR(FIND("v1", LOWER(B92)),FALSE),('0. Game Setting'!$C$10="사용")),
               AND(IFERROR(FIND("개별", B92),FALSE),('0. Game Setting'!$F$10="사용"))),
            OR((C92="all"),
               AND(IFERROR(FIND("unity", LOWER(C92)),FALSE),('0. Game Setting'!$C$7="사용")),
               AND(IFERROR(FIND("cpp", LOWER(C92)),FALSE), ('0. Game Setting'!$F$7="사용")))
         ),
          "T","F"
    )="T",IF(AND(
                 OR((E92="all"),
                    AND(('0. Game Setting'!$C$13="사용"), IFERROR(FIND("google", LOWER(E92)),FALSE)),
                    AND(('0. Game Setting'!$F$13="사용"), IFERROR(FIND("lebi", LOWER(E92)), FALSE)),
                    AND(('0. Game Setting'!$I$13="사용"), IFERROR(FIND("onestore", LOWER(E92)), FALSE)),
                    AND(('0. Game Setting'!$C$14="사용"), IFERROR(FIND("amazon", LOWER(E92)),FALSE)),
                    AND(('0. Game Setting'!$F$14="사용"), IFERROR(FIND("galaxy", LOWER(E92)), FALSE)),
                    AND(('0. Game Setting'!$I$14="사용"), IFERROR(FIND("huawei", LOWER(E92)), FALSE))
                   ),
                  OR(IFERROR(FIND("필수", F92), FALSE),
                     AND(('0. Game Setting'!$C$20="사용"), IFERROR(FIND("qq 로그인", LOWER(F92)), FALSE)),
                     AND(('0. Game Setting'!$F$20="사용"), IFERROR(FIND("huawei 로그인", LOWER(F92)), FALSE)),
                     AND(('0. Game Setting'!$C$23="사용"), IFERROR(FIND("google 결제", LOWER(F92)), FALSE)),
                     AND(('0. Game Setting'!$F$23="사용"), IFERROR(FIND("amazon 결제", LOWER(F92)), FALSE)),
                     AND(('0. Game Setting'!$I$23="사용"), IFERROR(FIND("wechat pay", LOWER(F92)), FALSE)),
                     AND(('0. Game Setting'!$C$24="사용"), IFERROR(FIND("onestorev4", LOWER(F92)), FALSE)),
                     AND(('0. Game Setting'!$F$24="사용"), IFERROR(FIND("onestorev5", LOWER(F92)), FALSE)),
                     AND(('0. Game Setting'!$I$24="사용"), IFERROR(FIND("huawei 결제", LOWER(F92)), FALSE)),
                     AND(('0. Game Setting'!$C$25="사용"), IFERROR(FIND("galaxy store 결제", LOWER(F92)), FALSE)),
                     AND(('0. Game Setting'!$C$28="사용"), IFERROR(FIND("fcm", LOWER(F92)), FALSE)),
                     AND(('0. Game Setting'!$F$28="사용"), IFERROR(FIND("amazon 푸시", LOWER(F92)), FALSE))
                  )
               ),"T","F"
         ),"F"
   )</f>
        <v>T</v>
      </c>
      <c r="H92" s="45" t="s">
        <v>174</v>
      </c>
      <c r="I92" s="44" t="str">
        <f t="shared" si="1"/>
        <v/>
      </c>
    </row>
    <row r="93">
      <c r="A93" s="42">
        <v>88.0</v>
      </c>
      <c r="B93" s="43" t="s">
        <v>90</v>
      </c>
      <c r="C93" s="42" t="s">
        <v>65</v>
      </c>
      <c r="D93" s="42" t="s">
        <v>171</v>
      </c>
      <c r="E93" s="42" t="s">
        <v>65</v>
      </c>
      <c r="F93" s="42" t="s">
        <v>67</v>
      </c>
      <c r="G93" s="44" t="str">
        <f>IF(IF(AND(OR(AND(IFERROR(FIND("v1", LOWER(B93)),FALSE),('0. Game Setting'!$C$10="사용")),
               AND(IFERROR(FIND("개별", B93),FALSE),('0. Game Setting'!$F$10="사용"))),
            OR((C93="all"),
               AND(IFERROR(FIND("unity", LOWER(C93)),FALSE),('0. Game Setting'!$C$7="사용")),
               AND(IFERROR(FIND("cpp", LOWER(C93)),FALSE), ('0. Game Setting'!$F$7="사용")))
         ),
          "T","F"
    )="T",IF(AND(
                 OR((E93="all"),
                    AND(('0. Game Setting'!$C$13="사용"), IFERROR(FIND("google", LOWER(E93)),FALSE)),
                    AND(('0. Game Setting'!$F$13="사용"), IFERROR(FIND("lebi", LOWER(E93)), FALSE)),
                    AND(('0. Game Setting'!$I$13="사용"), IFERROR(FIND("onestore", LOWER(E93)), FALSE)),
                    AND(('0. Game Setting'!$C$14="사용"), IFERROR(FIND("amazon", LOWER(E93)),FALSE)),
                    AND(('0. Game Setting'!$F$14="사용"), IFERROR(FIND("galaxy", LOWER(E93)), FALSE)),
                    AND(('0. Game Setting'!$I$14="사용"), IFERROR(FIND("huawei", LOWER(E93)), FALSE))
                   ),
                  OR(IFERROR(FIND("필수", F93), FALSE),
                     AND(('0. Game Setting'!$C$20="사용"), IFERROR(FIND("qq 로그인", LOWER(F93)), FALSE)),
                     AND(('0. Game Setting'!$F$20="사용"), IFERROR(FIND("huawei 로그인", LOWER(F93)), FALSE)),
                     AND(('0. Game Setting'!$C$23="사용"), IFERROR(FIND("google 결제", LOWER(F93)), FALSE)),
                     AND(('0. Game Setting'!$F$23="사용"), IFERROR(FIND("amazon 결제", LOWER(F93)), FALSE)),
                     AND(('0. Game Setting'!$I$23="사용"), IFERROR(FIND("wechat pay", LOWER(F93)), FALSE)),
                     AND(('0. Game Setting'!$C$24="사용"), IFERROR(FIND("onestorev4", LOWER(F93)), FALSE)),
                     AND(('0. Game Setting'!$F$24="사용"), IFERROR(FIND("onestorev5", LOWER(F93)), FALSE)),
                     AND(('0. Game Setting'!$I$24="사용"), IFERROR(FIND("huawei 결제", LOWER(F93)), FALSE)),
                     AND(('0. Game Setting'!$C$25="사용"), IFERROR(FIND("galaxy store 결제", LOWER(F93)), FALSE)),
                     AND(('0. Game Setting'!$C$28="사용"), IFERROR(FIND("fcm", LOWER(F93)), FALSE)),
                     AND(('0. Game Setting'!$F$28="사용"), IFERROR(FIND("amazon 푸시", LOWER(F93)), FALSE))
                  )
               ),"T","F"
         ),"F"
   )</f>
        <v>T</v>
      </c>
      <c r="H93" s="45" t="s">
        <v>175</v>
      </c>
      <c r="I93" s="44" t="str">
        <f t="shared" si="1"/>
        <v/>
      </c>
    </row>
    <row r="94">
      <c r="A94" s="42">
        <v>89.0</v>
      </c>
      <c r="B94" s="43" t="s">
        <v>90</v>
      </c>
      <c r="C94" s="42" t="s">
        <v>65</v>
      </c>
      <c r="D94" s="42" t="s">
        <v>171</v>
      </c>
      <c r="E94" s="42" t="s">
        <v>65</v>
      </c>
      <c r="F94" s="42" t="s">
        <v>67</v>
      </c>
      <c r="G94" s="44" t="str">
        <f>IF(IF(AND(OR(AND(IFERROR(FIND("v1", LOWER(B94)),FALSE),('0. Game Setting'!$C$10="사용")),
               AND(IFERROR(FIND("개별", B94),FALSE),('0. Game Setting'!$F$10="사용"))),
            OR((C94="all"),
               AND(IFERROR(FIND("unity", LOWER(C94)),FALSE),('0. Game Setting'!$C$7="사용")),
               AND(IFERROR(FIND("cpp", LOWER(C94)),FALSE), ('0. Game Setting'!$F$7="사용")))
         ),
          "T","F"
    )="T",IF(AND(
                 OR((E94="all"),
                    AND(('0. Game Setting'!$C$13="사용"), IFERROR(FIND("google", LOWER(E94)),FALSE)),
                    AND(('0. Game Setting'!$F$13="사용"), IFERROR(FIND("lebi", LOWER(E94)), FALSE)),
                    AND(('0. Game Setting'!$I$13="사용"), IFERROR(FIND("onestore", LOWER(E94)), FALSE)),
                    AND(('0. Game Setting'!$C$14="사용"), IFERROR(FIND("amazon", LOWER(E94)),FALSE)),
                    AND(('0. Game Setting'!$F$14="사용"), IFERROR(FIND("galaxy", LOWER(E94)), FALSE)),
                    AND(('0. Game Setting'!$I$14="사용"), IFERROR(FIND("huawei", LOWER(E94)), FALSE))
                   ),
                  OR(IFERROR(FIND("필수", F94), FALSE),
                     AND(('0. Game Setting'!$C$20="사용"), IFERROR(FIND("qq 로그인", LOWER(F94)), FALSE)),
                     AND(('0. Game Setting'!$F$20="사용"), IFERROR(FIND("huawei 로그인", LOWER(F94)), FALSE)),
                     AND(('0. Game Setting'!$C$23="사용"), IFERROR(FIND("google 결제", LOWER(F94)), FALSE)),
                     AND(('0. Game Setting'!$F$23="사용"), IFERROR(FIND("amazon 결제", LOWER(F94)), FALSE)),
                     AND(('0. Game Setting'!$I$23="사용"), IFERROR(FIND("wechat pay", LOWER(F94)), FALSE)),
                     AND(('0. Game Setting'!$C$24="사용"), IFERROR(FIND("onestorev4", LOWER(F94)), FALSE)),
                     AND(('0. Game Setting'!$F$24="사용"), IFERROR(FIND("onestorev5", LOWER(F94)), FALSE)),
                     AND(('0. Game Setting'!$I$24="사용"), IFERROR(FIND("huawei 결제", LOWER(F94)), FALSE)),
                     AND(('0. Game Setting'!$C$25="사용"), IFERROR(FIND("galaxy store 결제", LOWER(F94)), FALSE)),
                     AND(('0. Game Setting'!$C$28="사용"), IFERROR(FIND("fcm", LOWER(F94)), FALSE)),
                     AND(('0. Game Setting'!$F$28="사용"), IFERROR(FIND("amazon 푸시", LOWER(F94)), FALSE))
                  )
               ),"T","F"
         ),"F"
   )</f>
        <v>T</v>
      </c>
      <c r="H94" s="45" t="s">
        <v>176</v>
      </c>
      <c r="I94" s="44" t="str">
        <f t="shared" si="1"/>
        <v/>
      </c>
    </row>
    <row r="95">
      <c r="A95" s="47">
        <v>90.0</v>
      </c>
      <c r="B95" s="44" t="s">
        <v>21</v>
      </c>
      <c r="C95" s="47" t="s">
        <v>65</v>
      </c>
      <c r="D95" s="47" t="s">
        <v>171</v>
      </c>
      <c r="E95" s="47" t="s">
        <v>29</v>
      </c>
      <c r="F95" s="47" t="s">
        <v>111</v>
      </c>
      <c r="G95" s="44" t="str">
        <f>IF(IF(AND(OR(AND(IFERROR(FIND("v1", LOWER(B95)),FALSE),('0. Game Setting'!$C$10="사용")),
               AND(IFERROR(FIND("개별", B95),FALSE),('0. Game Setting'!$F$10="사용"))),
            OR((C95="all"),
               AND(IFERROR(FIND("unity", LOWER(C95)),FALSE),('0. Game Setting'!$C$7="사용")),
               AND(IFERROR(FIND("cpp", LOWER(C95)),FALSE), ('0. Game Setting'!$F$7="사용")))
         ),
          "T","F"
    )="T",IF(AND(
                 OR((E95="all"),
                    AND(('0. Game Setting'!$C$13="사용"), IFERROR(FIND("google", LOWER(E95)),FALSE)),
                    AND(('0. Game Setting'!$F$13="사용"), IFERROR(FIND("lebi", LOWER(E95)), FALSE)),
                    AND(('0. Game Setting'!$I$13="사용"), IFERROR(FIND("onestore", LOWER(E95)), FALSE)),
                    AND(('0. Game Setting'!$C$14="사용"), IFERROR(FIND("amazon", LOWER(E95)),FALSE)),
                    AND(('0. Game Setting'!$F$14="사용"), IFERROR(FIND("galaxy", LOWER(E95)), FALSE)),
                    AND(('0. Game Setting'!$I$14="사용"), IFERROR(FIND("huawei", LOWER(E95)), FALSE))
                   ),
                  OR(IFERROR(FIND("필수", F95), FALSE),
                     AND(('0. Game Setting'!$C$20="사용"), IFERROR(FIND("qq 로그인", LOWER(F95)), FALSE)),
                     AND(('0. Game Setting'!$F$20="사용"), IFERROR(FIND("huawei 로그인", LOWER(F95)), FALSE)),
                     AND(('0. Game Setting'!$C$23="사용"), IFERROR(FIND("google 결제", LOWER(F95)), FALSE)),
                     AND(('0. Game Setting'!$F$23="사용"), IFERROR(FIND("amazon 결제", LOWER(F95)), FALSE)),
                     AND(('0. Game Setting'!$I$23="사용"), IFERROR(FIND("wechat pay", LOWER(F95)), FALSE)),
                     AND(('0. Game Setting'!$C$24="사용"), IFERROR(FIND("onestorev4", LOWER(F95)), FALSE)),
                     AND(('0. Game Setting'!$F$24="사용"), IFERROR(FIND("onestorev5", LOWER(F95)), FALSE)),
                     AND(('0. Game Setting'!$I$24="사용"), IFERROR(FIND("huawei 결제", LOWER(F95)), FALSE)),
                     AND(('0. Game Setting'!$C$25="사용"), IFERROR(FIND("galaxy store 결제", LOWER(F95)), FALSE)),
                     AND(('0. Game Setting'!$C$28="사용"), IFERROR(FIND("fcm", LOWER(F95)), FALSE)),
                     AND(('0. Game Setting'!$F$28="사용"), IFERROR(FIND("amazon 푸시", LOWER(F95)), FALSE))
                  )
               ),"T","F"
         ),"F"
   )</f>
        <v>F</v>
      </c>
      <c r="H95" s="45" t="s">
        <v>177</v>
      </c>
      <c r="I95" s="44" t="str">
        <f t="shared" si="1"/>
        <v>UNNECESSARY</v>
      </c>
    </row>
    <row r="96">
      <c r="A96" s="47">
        <v>91.0</v>
      </c>
      <c r="B96" s="44" t="s">
        <v>21</v>
      </c>
      <c r="C96" s="47" t="s">
        <v>65</v>
      </c>
      <c r="D96" s="47" t="s">
        <v>171</v>
      </c>
      <c r="E96" s="47" t="s">
        <v>29</v>
      </c>
      <c r="F96" s="47" t="s">
        <v>178</v>
      </c>
      <c r="G96" s="44" t="str">
        <f>IF(IF(AND(OR(AND(IFERROR(FIND("v1", LOWER(B96)),FALSE),('0. Game Setting'!$C$10="사용")),
               AND(IFERROR(FIND("개별", B96),FALSE),('0. Game Setting'!$F$10="사용"))),
            OR((C96="all"),
               AND(IFERROR(FIND("unity", LOWER(C96)),FALSE),('0. Game Setting'!$C$7="사용")),
               AND(IFERROR(FIND("cpp", LOWER(C96)),FALSE), ('0. Game Setting'!$F$7="사용")))
         ),
          "T","F"
    )="T",IF(AND(
                 OR((E96="all"),
                    AND(('0. Game Setting'!$C$13="사용"), IFERROR(FIND("google", LOWER(E96)),FALSE)),
                    AND(('0. Game Setting'!$F$13="사용"), IFERROR(FIND("lebi", LOWER(E96)), FALSE)),
                    AND(('0. Game Setting'!$I$13="사용"), IFERROR(FIND("onestore", LOWER(E96)), FALSE)),
                    AND(('0. Game Setting'!$C$14="사용"), IFERROR(FIND("amazon", LOWER(E96)),FALSE)),
                    AND(('0. Game Setting'!$F$14="사용"), IFERROR(FIND("galaxy", LOWER(E96)), FALSE)),
                    AND(('0. Game Setting'!$I$14="사용"), IFERROR(FIND("huawei", LOWER(E96)), FALSE))
                   ),
                  OR(IFERROR(FIND("필수", F96), FALSE),
                     AND(('0. Game Setting'!$C$20="사용"), IFERROR(FIND("qq 로그인", LOWER(F96)), FALSE)),
                     AND(('0. Game Setting'!$F$20="사용"), IFERROR(FIND("huawei 로그인", LOWER(F96)), FALSE)),
                     AND(('0. Game Setting'!$C$23="사용"), IFERROR(FIND("google 결제", LOWER(F96)), FALSE)),
                     AND(('0. Game Setting'!$F$23="사용"), IFERROR(FIND("amazon 결제", LOWER(F96)), FALSE)),
                     AND(('0. Game Setting'!$I$23="사용"), IFERROR(FIND("wechat pay", LOWER(F96)), FALSE)),
                     AND(('0. Game Setting'!$C$24="사용"), IFERROR(FIND("onestorev4", LOWER(F96)), FALSE)),
                     AND(('0. Game Setting'!$F$24="사용"), IFERROR(FIND("onestorev5", LOWER(F96)), FALSE)),
                     AND(('0. Game Setting'!$I$24="사용"), IFERROR(FIND("huawei 결제", LOWER(F96)), FALSE)),
                     AND(('0. Game Setting'!$C$25="사용"), IFERROR(FIND("galaxy store 결제", LOWER(F96)), FALSE)),
                     AND(('0. Game Setting'!$C$28="사용"), IFERROR(FIND("fcm", LOWER(F96)), FALSE)),
                     AND(('0. Game Setting'!$F$28="사용"), IFERROR(FIND("amazon 푸시", LOWER(F96)), FALSE))
                  )
               ),"T","F"
         ),"F"
   )</f>
        <v>F</v>
      </c>
      <c r="H96" s="45" t="s">
        <v>179</v>
      </c>
      <c r="I96" s="44" t="str">
        <f t="shared" si="1"/>
        <v>UNNECESSARY</v>
      </c>
    </row>
    <row r="97">
      <c r="A97" s="42">
        <v>92.0</v>
      </c>
      <c r="B97" s="43" t="s">
        <v>21</v>
      </c>
      <c r="C97" s="42" t="s">
        <v>65</v>
      </c>
      <c r="D97" s="42" t="s">
        <v>180</v>
      </c>
      <c r="E97" s="42" t="s">
        <v>65</v>
      </c>
      <c r="F97" s="42" t="s">
        <v>67</v>
      </c>
      <c r="G97" s="44" t="str">
        <f>IF(IF(AND(OR(AND(IFERROR(FIND("v1", LOWER(B97)),FALSE),('0. Game Setting'!$C$10="사용")),
               AND(IFERROR(FIND("개별", B97),FALSE),('0. Game Setting'!$F$10="사용"))),
            OR((C97="all"),
               AND(IFERROR(FIND("unity", LOWER(C97)),FALSE),('0. Game Setting'!$C$7="사용")),
               AND(IFERROR(FIND("cpp", LOWER(C97)),FALSE), ('0. Game Setting'!$F$7="사용")))
         ),
          "T","F"
    )="T",IF(AND(
                 OR((E97="all"),
                    AND(('0. Game Setting'!$C$13="사용"), IFERROR(FIND("google", LOWER(E97)),FALSE)),
                    AND(('0. Game Setting'!$F$13="사용"), IFERROR(FIND("lebi", LOWER(E97)), FALSE)),
                    AND(('0. Game Setting'!$I$13="사용"), IFERROR(FIND("onestore", LOWER(E97)), FALSE)),
                    AND(('0. Game Setting'!$C$14="사용"), IFERROR(FIND("amazon", LOWER(E97)),FALSE)),
                    AND(('0. Game Setting'!$F$14="사용"), IFERROR(FIND("galaxy", LOWER(E97)), FALSE)),
                    AND(('0. Game Setting'!$I$14="사용"), IFERROR(FIND("huawei", LOWER(E97)), FALSE))
                   ),
                  OR(IFERROR(FIND("필수", F97), FALSE),
                     AND(('0. Game Setting'!$C$20="사용"), IFERROR(FIND("qq 로그인", LOWER(F97)), FALSE)),
                     AND(('0. Game Setting'!$F$20="사용"), IFERROR(FIND("huawei 로그인", LOWER(F97)), FALSE)),
                     AND(('0. Game Setting'!$C$23="사용"), IFERROR(FIND("google 결제", LOWER(F97)), FALSE)),
                     AND(('0. Game Setting'!$F$23="사용"), IFERROR(FIND("amazon 결제", LOWER(F97)), FALSE)),
                     AND(('0. Game Setting'!$I$23="사용"), IFERROR(FIND("wechat pay", LOWER(F97)), FALSE)),
                     AND(('0. Game Setting'!$C$24="사용"), IFERROR(FIND("onestorev4", LOWER(F97)), FALSE)),
                     AND(('0. Game Setting'!$F$24="사용"), IFERROR(FIND("onestorev5", LOWER(F97)), FALSE)),
                     AND(('0. Game Setting'!$I$24="사용"), IFERROR(FIND("huawei 결제", LOWER(F97)), FALSE)),
                     AND(('0. Game Setting'!$C$25="사용"), IFERROR(FIND("galaxy store 결제", LOWER(F97)), FALSE)),
                     AND(('0. Game Setting'!$C$28="사용"), IFERROR(FIND("fcm", LOWER(F97)), FALSE)),
                     AND(('0. Game Setting'!$F$28="사용"), IFERROR(FIND("amazon 푸시", LOWER(F97)), FALSE))
                  )
               ),"T","F"
         ),"F"
   )</f>
        <v>T</v>
      </c>
      <c r="H97" s="48" t="s">
        <v>181</v>
      </c>
      <c r="I97" s="44" t="str">
        <f t="shared" si="1"/>
        <v/>
      </c>
    </row>
    <row r="98">
      <c r="A98" s="42">
        <v>93.0</v>
      </c>
      <c r="B98" s="43" t="s">
        <v>21</v>
      </c>
      <c r="C98" s="42" t="s">
        <v>65</v>
      </c>
      <c r="D98" s="42" t="s">
        <v>180</v>
      </c>
      <c r="E98" s="42" t="s">
        <v>65</v>
      </c>
      <c r="F98" s="42" t="s">
        <v>67</v>
      </c>
      <c r="G98" s="44" t="str">
        <f>IF(IF(AND(OR(AND(IFERROR(FIND("v1", LOWER(B98)),FALSE),('0. Game Setting'!$C$10="사용")),
               AND(IFERROR(FIND("개별", B98),FALSE),('0. Game Setting'!$F$10="사용"))),
            OR((C98="all"),
               AND(IFERROR(FIND("unity", LOWER(C98)),FALSE),('0. Game Setting'!$C$7="사용")),
               AND(IFERROR(FIND("cpp", LOWER(C98)),FALSE), ('0. Game Setting'!$F$7="사용")))
         ),
          "T","F"
    )="T",IF(AND(
                 OR((E98="all"),
                    AND(('0. Game Setting'!$C$13="사용"), IFERROR(FIND("google", LOWER(E98)),FALSE)),
                    AND(('0. Game Setting'!$F$13="사용"), IFERROR(FIND("lebi", LOWER(E98)), FALSE)),
                    AND(('0. Game Setting'!$I$13="사용"), IFERROR(FIND("onestore", LOWER(E98)), FALSE)),
                    AND(('0. Game Setting'!$C$14="사용"), IFERROR(FIND("amazon", LOWER(E98)),FALSE)),
                    AND(('0. Game Setting'!$F$14="사용"), IFERROR(FIND("galaxy", LOWER(E98)), FALSE)),
                    AND(('0. Game Setting'!$I$14="사용"), IFERROR(FIND("huawei", LOWER(E98)), FALSE))
                   ),
                  OR(IFERROR(FIND("필수", F98), FALSE),
                     AND(('0. Game Setting'!$C$20="사용"), IFERROR(FIND("qq 로그인", LOWER(F98)), FALSE)),
                     AND(('0. Game Setting'!$F$20="사용"), IFERROR(FIND("huawei 로그인", LOWER(F98)), FALSE)),
                     AND(('0. Game Setting'!$C$23="사용"), IFERROR(FIND("google 결제", LOWER(F98)), FALSE)),
                     AND(('0. Game Setting'!$F$23="사용"), IFERROR(FIND("amazon 결제", LOWER(F98)), FALSE)),
                     AND(('0. Game Setting'!$I$23="사용"), IFERROR(FIND("wechat pay", LOWER(F98)), FALSE)),
                     AND(('0. Game Setting'!$C$24="사용"), IFERROR(FIND("onestorev4", LOWER(F98)), FALSE)),
                     AND(('0. Game Setting'!$F$24="사용"), IFERROR(FIND("onestorev5", LOWER(F98)), FALSE)),
                     AND(('0. Game Setting'!$I$24="사용"), IFERROR(FIND("huawei 결제", LOWER(F98)), FALSE)),
                     AND(('0. Game Setting'!$C$25="사용"), IFERROR(FIND("galaxy store 결제", LOWER(F98)), FALSE)),
                     AND(('0. Game Setting'!$C$28="사용"), IFERROR(FIND("fcm", LOWER(F98)), FALSE)),
                     AND(('0. Game Setting'!$F$28="사용"), IFERROR(FIND("amazon 푸시", LOWER(F98)), FALSE))
                  )
               ),"T","F"
         ),"F"
   )</f>
        <v>T</v>
      </c>
      <c r="H98" s="48" t="s">
        <v>182</v>
      </c>
      <c r="I98" s="44" t="str">
        <f t="shared" si="1"/>
        <v/>
      </c>
    </row>
    <row r="99">
      <c r="A99" s="42">
        <v>94.0</v>
      </c>
      <c r="B99" s="43" t="s">
        <v>21</v>
      </c>
      <c r="C99" s="42" t="s">
        <v>16</v>
      </c>
      <c r="D99" s="42" t="s">
        <v>180</v>
      </c>
      <c r="E99" s="42" t="s">
        <v>65</v>
      </c>
      <c r="F99" s="42" t="s">
        <v>67</v>
      </c>
      <c r="G99" s="44" t="str">
        <f>IF(IF(AND(OR(AND(IFERROR(FIND("v1", LOWER(B99)),FALSE),('0. Game Setting'!$C$10="사용")),
               AND(IFERROR(FIND("개별", B99),FALSE),('0. Game Setting'!$F$10="사용"))),
            OR((C99="all"),
               AND(IFERROR(FIND("unity", LOWER(C99)),FALSE),('0. Game Setting'!$C$7="사용")),
               AND(IFERROR(FIND("cpp", LOWER(C99)),FALSE), ('0. Game Setting'!$F$7="사용")))
         ),
          "T","F"
    )="T",IF(AND(
                 OR((E99="all"),
                    AND(('0. Game Setting'!$C$13="사용"), IFERROR(FIND("google", LOWER(E99)),FALSE)),
                    AND(('0. Game Setting'!$F$13="사용"), IFERROR(FIND("lebi", LOWER(E99)), FALSE)),
                    AND(('0. Game Setting'!$I$13="사용"), IFERROR(FIND("onestore", LOWER(E99)), FALSE)),
                    AND(('0. Game Setting'!$C$14="사용"), IFERROR(FIND("amazon", LOWER(E99)),FALSE)),
                    AND(('0. Game Setting'!$F$14="사용"), IFERROR(FIND("galaxy", LOWER(E99)), FALSE)),
                    AND(('0. Game Setting'!$I$14="사용"), IFERROR(FIND("huawei", LOWER(E99)), FALSE))
                   ),
                  OR(IFERROR(FIND("필수", F99), FALSE),
                     AND(('0. Game Setting'!$C$20="사용"), IFERROR(FIND("qq 로그인", LOWER(F99)), FALSE)),
                     AND(('0. Game Setting'!$F$20="사용"), IFERROR(FIND("huawei 로그인", LOWER(F99)), FALSE)),
                     AND(('0. Game Setting'!$C$23="사용"), IFERROR(FIND("google 결제", LOWER(F99)), FALSE)),
                     AND(('0. Game Setting'!$F$23="사용"), IFERROR(FIND("amazon 결제", LOWER(F99)), FALSE)),
                     AND(('0. Game Setting'!$I$23="사용"), IFERROR(FIND("wechat pay", LOWER(F99)), FALSE)),
                     AND(('0. Game Setting'!$C$24="사용"), IFERROR(FIND("onestorev4", LOWER(F99)), FALSE)),
                     AND(('0. Game Setting'!$F$24="사용"), IFERROR(FIND("onestorev5", LOWER(F99)), FALSE)),
                     AND(('0. Game Setting'!$I$24="사용"), IFERROR(FIND("huawei 결제", LOWER(F99)), FALSE)),
                     AND(('0. Game Setting'!$C$25="사용"), IFERROR(FIND("galaxy store 결제", LOWER(F99)), FALSE)),
                     AND(('0. Game Setting'!$C$28="사용"), IFERROR(FIND("fcm", LOWER(F99)), FALSE)),
                     AND(('0. Game Setting'!$F$28="사용"), IFERROR(FIND("amazon 푸시", LOWER(F99)), FALSE))
                  )
               ),"T","F"
         ),"F"
   )</f>
        <v>T</v>
      </c>
      <c r="H99" s="48" t="s">
        <v>183</v>
      </c>
      <c r="I99" s="44" t="str">
        <f t="shared" si="1"/>
        <v/>
      </c>
    </row>
    <row r="100">
      <c r="A100" s="47">
        <v>95.0</v>
      </c>
      <c r="B100" s="44" t="s">
        <v>21</v>
      </c>
      <c r="C100" s="47" t="s">
        <v>16</v>
      </c>
      <c r="D100" s="47" t="s">
        <v>180</v>
      </c>
      <c r="E100" s="47" t="s">
        <v>24</v>
      </c>
      <c r="F100" s="47" t="s">
        <v>136</v>
      </c>
      <c r="G100" s="44" t="str">
        <f>IF(IF(AND(OR(AND(IFERROR(FIND("v1", LOWER(B100)),FALSE),('0. Game Setting'!$C$10="사용")),
               AND(IFERROR(FIND("개별", B100),FALSE),('0. Game Setting'!$F$10="사용"))),
            OR((C100="all"),
               AND(IFERROR(FIND("unity", LOWER(C100)),FALSE),('0. Game Setting'!$C$7="사용")),
               AND(IFERROR(FIND("cpp", LOWER(C100)),FALSE), ('0. Game Setting'!$F$7="사용")))
         ),
          "T","F"
    )="T",IF(AND(
                 OR((E100="all"),
                    AND(('0. Game Setting'!$C$13="사용"), IFERROR(FIND("google", LOWER(E100)),FALSE)),
                    AND(('0. Game Setting'!$F$13="사용"), IFERROR(FIND("lebi", LOWER(E100)), FALSE)),
                    AND(('0. Game Setting'!$I$13="사용"), IFERROR(FIND("onestore", LOWER(E100)), FALSE)),
                    AND(('0. Game Setting'!$C$14="사용"), IFERROR(FIND("amazon", LOWER(E100)),FALSE)),
                    AND(('0. Game Setting'!$F$14="사용"), IFERROR(FIND("galaxy", LOWER(E100)), FALSE)),
                    AND(('0. Game Setting'!$I$14="사용"), IFERROR(FIND("huawei", LOWER(E100)), FALSE))
                   ),
                  OR(IFERROR(FIND("필수", F100), FALSE),
                     AND(('0. Game Setting'!$C$20="사용"), IFERROR(FIND("qq 로그인", LOWER(F100)), FALSE)),
                     AND(('0. Game Setting'!$F$20="사용"), IFERROR(FIND("huawei 로그인", LOWER(F100)), FALSE)),
                     AND(('0. Game Setting'!$C$23="사용"), IFERROR(FIND("google 결제", LOWER(F100)), FALSE)),
                     AND(('0. Game Setting'!$F$23="사용"), IFERROR(FIND("amazon 결제", LOWER(F100)), FALSE)),
                     AND(('0. Game Setting'!$I$23="사용"), IFERROR(FIND("wechat pay", LOWER(F100)), FALSE)),
                     AND(('0. Game Setting'!$C$24="사용"), IFERROR(FIND("onestorev4", LOWER(F100)), FALSE)),
                     AND(('0. Game Setting'!$F$24="사용"), IFERROR(FIND("onestorev5", LOWER(F100)), FALSE)),
                     AND(('0. Game Setting'!$I$24="사용"), IFERROR(FIND("huawei 결제", LOWER(F100)), FALSE)),
                     AND(('0. Game Setting'!$C$25="사용"), IFERROR(FIND("galaxy store 결제", LOWER(F100)), FALSE)),
                     AND(('0. Game Setting'!$C$28="사용"), IFERROR(FIND("fcm", LOWER(F100)), FALSE)),
                     AND(('0. Game Setting'!$F$28="사용"), IFERROR(FIND("amazon 푸시", LOWER(F100)), FALSE))
                  )
               ),"T","F"
         ),"F"
   )</f>
        <v>F</v>
      </c>
      <c r="H100" s="45" t="s">
        <v>184</v>
      </c>
      <c r="I100" s="44" t="str">
        <f t="shared" si="1"/>
        <v>UNNECESSARY</v>
      </c>
    </row>
    <row r="101">
      <c r="A101" s="47">
        <v>96.0</v>
      </c>
      <c r="B101" s="44" t="s">
        <v>21</v>
      </c>
      <c r="C101" s="47" t="s">
        <v>18</v>
      </c>
      <c r="D101" s="47" t="s">
        <v>180</v>
      </c>
      <c r="E101" s="47" t="s">
        <v>24</v>
      </c>
      <c r="F101" s="47" t="s">
        <v>136</v>
      </c>
      <c r="G101" s="44" t="str">
        <f>IF(IF(AND(OR(AND(IFERROR(FIND("v1", LOWER(B101)),FALSE),('0. Game Setting'!$C$10="사용")),
               AND(IFERROR(FIND("개별", B101),FALSE),('0. Game Setting'!$F$10="사용"))),
            OR((C101="all"),
               AND(IFERROR(FIND("unity", LOWER(C101)),FALSE),('0. Game Setting'!$C$7="사용")),
               AND(IFERROR(FIND("cpp", LOWER(C101)),FALSE), ('0. Game Setting'!$F$7="사용")))
         ),
          "T","F"
    )="T",IF(AND(
                 OR((E101="all"),
                    AND(('0. Game Setting'!$C$13="사용"), IFERROR(FIND("google", LOWER(E101)),FALSE)),
                    AND(('0. Game Setting'!$F$13="사용"), IFERROR(FIND("lebi", LOWER(E101)), FALSE)),
                    AND(('0. Game Setting'!$I$13="사용"), IFERROR(FIND("onestore", LOWER(E101)), FALSE)),
                    AND(('0. Game Setting'!$C$14="사용"), IFERROR(FIND("amazon", LOWER(E101)),FALSE)),
                    AND(('0. Game Setting'!$F$14="사용"), IFERROR(FIND("galaxy", LOWER(E101)), FALSE)),
                    AND(('0. Game Setting'!$I$14="사용"), IFERROR(FIND("huawei", LOWER(E101)), FALSE))
                   ),
                  OR(IFERROR(FIND("필수", F101), FALSE),
                     AND(('0. Game Setting'!$C$20="사용"), IFERROR(FIND("qq 로그인", LOWER(F101)), FALSE)),
                     AND(('0. Game Setting'!$F$20="사용"), IFERROR(FIND("huawei 로그인", LOWER(F101)), FALSE)),
                     AND(('0. Game Setting'!$C$23="사용"), IFERROR(FIND("google 결제", LOWER(F101)), FALSE)),
                     AND(('0. Game Setting'!$F$23="사용"), IFERROR(FIND("amazon 결제", LOWER(F101)), FALSE)),
                     AND(('0. Game Setting'!$I$23="사용"), IFERROR(FIND("wechat pay", LOWER(F101)), FALSE)),
                     AND(('0. Game Setting'!$C$24="사용"), IFERROR(FIND("onestorev4", LOWER(F101)), FALSE)),
                     AND(('0. Game Setting'!$F$24="사용"), IFERROR(FIND("onestorev5", LOWER(F101)), FALSE)),
                     AND(('0. Game Setting'!$I$24="사용"), IFERROR(FIND("huawei 결제", LOWER(F101)), FALSE)),
                     AND(('0. Game Setting'!$C$25="사용"), IFERROR(FIND("galaxy store 결제", LOWER(F101)), FALSE)),
                     AND(('0. Game Setting'!$C$28="사용"), IFERROR(FIND("fcm", LOWER(F101)), FALSE)),
                     AND(('0. Game Setting'!$F$28="사용"), IFERROR(FIND("amazon 푸시", LOWER(F101)), FALSE))
                  )
               ),"T","F"
         ),"F"
   )</f>
        <v>F</v>
      </c>
      <c r="H101" s="45" t="s">
        <v>185</v>
      </c>
      <c r="I101" s="44" t="str">
        <f t="shared" si="1"/>
        <v>UNNECESSARY</v>
      </c>
    </row>
    <row r="102" ht="224.25" customHeight="1">
      <c r="A102" s="42">
        <v>97.0</v>
      </c>
      <c r="B102" s="43" t="s">
        <v>20</v>
      </c>
      <c r="C102" s="42" t="s">
        <v>16</v>
      </c>
      <c r="D102" s="42" t="s">
        <v>180</v>
      </c>
      <c r="E102" s="42" t="s">
        <v>65</v>
      </c>
      <c r="F102" s="42" t="s">
        <v>67</v>
      </c>
      <c r="G102" s="44" t="str">
        <f>IF(IF(AND(OR(AND(IFERROR(FIND("v1", LOWER(B102)),FALSE),('0. Game Setting'!$C$10="사용")),
               AND(IFERROR(FIND("개별", B102),FALSE),('0. Game Setting'!$F$10="사용"))),
            OR((C102="all"),
               AND(IFERROR(FIND("unity", LOWER(C102)),FALSE),('0. Game Setting'!$C$7="사용")),
               AND(IFERROR(FIND("cpp", LOWER(C102)),FALSE), ('0. Game Setting'!$F$7="사용")))
         ),
          "T","F"
    )="T",IF(AND(
                 OR((E102="all"),
                    AND(('0. Game Setting'!$C$13="사용"), IFERROR(FIND("google", LOWER(E102)),FALSE)),
                    AND(('0. Game Setting'!$F$13="사용"), IFERROR(FIND("lebi", LOWER(E102)), FALSE)),
                    AND(('0. Game Setting'!$I$13="사용"), IFERROR(FIND("onestore", LOWER(E102)), FALSE)),
                    AND(('0. Game Setting'!$C$14="사용"), IFERROR(FIND("amazon", LOWER(E102)),FALSE)),
                    AND(('0. Game Setting'!$F$14="사용"), IFERROR(FIND("galaxy", LOWER(E102)), FALSE)),
                    AND(('0. Game Setting'!$I$14="사용"), IFERROR(FIND("huawei", LOWER(E102)), FALSE))
                   ),
                  OR(IFERROR(FIND("필수", F102), FALSE),
                     AND(('0. Game Setting'!$C$20="사용"), IFERROR(FIND("qq 로그인", LOWER(F102)), FALSE)),
                     AND(('0. Game Setting'!$F$20="사용"), IFERROR(FIND("huawei 로그인", LOWER(F102)), FALSE)),
                     AND(('0. Game Setting'!$C$23="사용"), IFERROR(FIND("google 결제", LOWER(F102)), FALSE)),
                     AND(('0. Game Setting'!$F$23="사용"), IFERROR(FIND("amazon 결제", LOWER(F102)), FALSE)),
                     AND(('0. Game Setting'!$I$23="사용"), IFERROR(FIND("wechat pay", LOWER(F102)), FALSE)),
                     AND(('0. Game Setting'!$C$24="사용"), IFERROR(FIND("onestorev4", LOWER(F102)), FALSE)),
                     AND(('0. Game Setting'!$F$24="사용"), IFERROR(FIND("onestorev5", LOWER(F102)), FALSE)),
                     AND(('0. Game Setting'!$I$24="사용"), IFERROR(FIND("huawei 결제", LOWER(F102)), FALSE)),
                     AND(('0. Game Setting'!$C$25="사용"), IFERROR(FIND("galaxy store 결제", LOWER(F102)), FALSE)),
                     AND(('0. Game Setting'!$C$28="사용"), IFERROR(FIND("fcm", LOWER(F102)), FALSE)),
                     AND(('0. Game Setting'!$F$28="사용"), IFERROR(FIND("amazon 푸시", LOWER(F102)), FALSE))
                  )
               ),"T","F"
         ),"F"
   )</f>
        <v>T</v>
      </c>
      <c r="H102" s="45" t="s">
        <v>186</v>
      </c>
      <c r="I102" s="44" t="str">
        <f t="shared" si="1"/>
        <v/>
      </c>
    </row>
    <row r="103">
      <c r="A103" s="42">
        <v>98.0</v>
      </c>
      <c r="B103" s="43" t="s">
        <v>20</v>
      </c>
      <c r="C103" s="42" t="s">
        <v>18</v>
      </c>
      <c r="D103" s="42" t="s">
        <v>180</v>
      </c>
      <c r="E103" s="42" t="s">
        <v>65</v>
      </c>
      <c r="F103" s="42" t="s">
        <v>67</v>
      </c>
      <c r="G103" s="44" t="str">
        <f>IF(IF(AND(OR(AND(IFERROR(FIND("v1", LOWER(B103)),FALSE),('0. Game Setting'!$C$10="사용")),
               AND(IFERROR(FIND("개별", B103),FALSE),('0. Game Setting'!$F$10="사용"))),
            OR((C103="all"),
               AND(IFERROR(FIND("unity", LOWER(C103)),FALSE),('0. Game Setting'!$C$7="사용")),
               AND(IFERROR(FIND("cpp", LOWER(C103)),FALSE), ('0. Game Setting'!$F$7="사용")))
         ),
          "T","F"
    )="T",IF(AND(
                 OR((E103="all"),
                    AND(('0. Game Setting'!$C$13="사용"), IFERROR(FIND("google", LOWER(E103)),FALSE)),
                    AND(('0. Game Setting'!$F$13="사용"), IFERROR(FIND("lebi", LOWER(E103)), FALSE)),
                    AND(('0. Game Setting'!$I$13="사용"), IFERROR(FIND("onestore", LOWER(E103)), FALSE)),
                    AND(('0. Game Setting'!$C$14="사용"), IFERROR(FIND("amazon", LOWER(E103)),FALSE)),
                    AND(('0. Game Setting'!$F$14="사용"), IFERROR(FIND("galaxy", LOWER(E103)), FALSE)),
                    AND(('0. Game Setting'!$I$14="사용"), IFERROR(FIND("huawei", LOWER(E103)), FALSE))
                   ),
                  OR(IFERROR(FIND("필수", F103), FALSE),
                     AND(('0. Game Setting'!$C$20="사용"), IFERROR(FIND("qq 로그인", LOWER(F103)), FALSE)),
                     AND(('0. Game Setting'!$F$20="사용"), IFERROR(FIND("huawei 로그인", LOWER(F103)), FALSE)),
                     AND(('0. Game Setting'!$C$23="사용"), IFERROR(FIND("google 결제", LOWER(F103)), FALSE)),
                     AND(('0. Game Setting'!$F$23="사용"), IFERROR(FIND("amazon 결제", LOWER(F103)), FALSE)),
                     AND(('0. Game Setting'!$I$23="사용"), IFERROR(FIND("wechat pay", LOWER(F103)), FALSE)),
                     AND(('0. Game Setting'!$C$24="사용"), IFERROR(FIND("onestorev4", LOWER(F103)), FALSE)),
                     AND(('0. Game Setting'!$F$24="사용"), IFERROR(FIND("onestorev5", LOWER(F103)), FALSE)),
                     AND(('0. Game Setting'!$I$24="사용"), IFERROR(FIND("huawei 결제", LOWER(F103)), FALSE)),
                     AND(('0. Game Setting'!$C$25="사용"), IFERROR(FIND("galaxy store 결제", LOWER(F103)), FALSE)),
                     AND(('0. Game Setting'!$C$28="사용"), IFERROR(FIND("fcm", LOWER(F103)), FALSE)),
                     AND(('0. Game Setting'!$F$28="사용"), IFERROR(FIND("amazon 푸시", LOWER(F103)), FALSE))
                  )
               ),"T","F"
         ),"F"
   )</f>
        <v>T</v>
      </c>
      <c r="H103" s="45" t="s">
        <v>187</v>
      </c>
      <c r="I103" s="44" t="str">
        <f t="shared" si="1"/>
        <v/>
      </c>
    </row>
  </sheetData>
  <autoFilter ref="$A$5:$I$103"/>
  <mergeCells count="1">
    <mergeCell ref="B2:H2"/>
  </mergeCells>
  <conditionalFormatting sqref="I6:I103">
    <cfRule type="cellIs" dxfId="0" priority="1" operator="equal">
      <formula>"PASS"</formula>
    </cfRule>
  </conditionalFormatting>
  <conditionalFormatting sqref="I6:I103">
    <cfRule type="cellIs" dxfId="1" priority="2" operator="equal">
      <formula>"NOT YET"</formula>
    </cfRule>
  </conditionalFormatting>
  <conditionalFormatting sqref="I6:I103">
    <cfRule type="cellIs" dxfId="2" priority="3" operator="equal">
      <formula>"SKIP"</formula>
    </cfRule>
  </conditionalFormatting>
  <conditionalFormatting sqref="I6:I103">
    <cfRule type="cellIs" dxfId="3" priority="4" operator="equal">
      <formula>"Unnecessary"</formula>
    </cfRule>
  </conditionalFormatting>
  <conditionalFormatting sqref="A6:H103">
    <cfRule type="expression" dxfId="4" priority="5">
      <formula>($I6="UNNECESSARY")</formula>
    </cfRule>
  </conditionalFormatting>
  <dataValidations>
    <dataValidation type="list" allowBlank="1" sqref="I6:I103">
      <formula1>"PASS,NOT YET,SKIP,UNNECESSARY"</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14"/>
    <col customWidth="1" min="2" max="2" width="18.29"/>
    <col customWidth="1" min="3" max="3" width="12.86"/>
    <col customWidth="1" min="4" max="4" width="29.57"/>
    <col customWidth="1" min="6" max="6" width="21.86"/>
    <col customWidth="1" hidden="1" min="7" max="7" width="4.0"/>
    <col customWidth="1" min="8" max="8" width="115.71"/>
  </cols>
  <sheetData>
    <row r="1">
      <c r="A1" s="49"/>
      <c r="B1" s="50"/>
      <c r="C1" s="49"/>
      <c r="D1" s="49"/>
      <c r="E1" s="49"/>
      <c r="F1" s="49"/>
      <c r="G1" s="51"/>
      <c r="H1" s="38"/>
      <c r="I1" s="36"/>
    </row>
    <row r="2">
      <c r="A2" s="49"/>
      <c r="B2" s="52" t="s">
        <v>188</v>
      </c>
    </row>
    <row r="3">
      <c r="A3" s="49"/>
      <c r="B3" s="50"/>
      <c r="C3" s="49"/>
      <c r="D3" s="49"/>
      <c r="E3" s="49"/>
      <c r="F3" s="49"/>
      <c r="G3" s="51"/>
      <c r="H3" s="38"/>
      <c r="I3" s="36"/>
    </row>
    <row r="4">
      <c r="A4" s="49"/>
      <c r="B4" s="50"/>
      <c r="C4" s="49"/>
      <c r="D4" s="49"/>
      <c r="E4" s="49"/>
      <c r="F4" s="49"/>
      <c r="G4" s="51"/>
      <c r="H4" s="38"/>
      <c r="I4" s="36"/>
    </row>
    <row r="5">
      <c r="A5" s="53" t="s">
        <v>56</v>
      </c>
      <c r="B5" s="53" t="s">
        <v>57</v>
      </c>
      <c r="C5" s="53" t="s">
        <v>58</v>
      </c>
      <c r="D5" s="53" t="s">
        <v>189</v>
      </c>
      <c r="E5" s="53" t="s">
        <v>60</v>
      </c>
      <c r="F5" s="53" t="s">
        <v>61</v>
      </c>
      <c r="G5" s="54" t="s">
        <v>62</v>
      </c>
      <c r="H5" s="41" t="s">
        <v>63</v>
      </c>
      <c r="I5" s="40" t="s">
        <v>64</v>
      </c>
    </row>
    <row r="6">
      <c r="A6" s="55">
        <v>1.0</v>
      </c>
      <c r="B6" s="56" t="s">
        <v>90</v>
      </c>
      <c r="C6" s="55" t="s">
        <v>65</v>
      </c>
      <c r="D6" s="55" t="s">
        <v>190</v>
      </c>
      <c r="E6" s="55" t="s">
        <v>65</v>
      </c>
      <c r="F6" s="57" t="s">
        <v>67</v>
      </c>
      <c r="G6" s="58" t="str">
        <f>IF(AND(OR(AND(IFERROR(FIND("v1", LOWER(B6)), FALSE),('0. Game Setting'!$C$10="사용")),
               AND(IFERROR(FIND("개별", B6), FALSE),('0. Game Setting'!$F$10="사용"))),
            OR((C6="all"),
               AND(IFERROR(FIND("unity", LOWER(C6)), FALSE),('0. Game Setting'!$C$7="사용")),
               AND(IFERROR(FIND("cpp", LOWER(C6)), FALSE), ('0. Game Setting'!$F$7="사용")))
         ),"T","F")</f>
        <v>T</v>
      </c>
      <c r="H6" s="59" t="s">
        <v>191</v>
      </c>
      <c r="I6" s="47" t="str">
        <f t="shared" ref="I6:I90" si="1">IF(G6="F","UNNECESSARY","")</f>
        <v/>
      </c>
      <c r="J6" s="60"/>
    </row>
    <row r="7">
      <c r="A7" s="55">
        <v>2.0</v>
      </c>
      <c r="B7" s="56" t="s">
        <v>90</v>
      </c>
      <c r="C7" s="55" t="s">
        <v>65</v>
      </c>
      <c r="D7" s="55" t="s">
        <v>190</v>
      </c>
      <c r="E7" s="55" t="s">
        <v>65</v>
      </c>
      <c r="F7" s="57" t="s">
        <v>67</v>
      </c>
      <c r="G7" s="58" t="str">
        <f>IF(AND(OR(AND(IFERROR(FIND("v1", LOWER(B7)), FALSE),('0. Game Setting'!$C$10="사용")),
               AND(IFERROR(FIND("개별", B7), FALSE),('0. Game Setting'!$F$10="사용"))),
            OR((C7="all"),
               AND(IFERROR(FIND("unity", LOWER(C7)), FALSE),('0. Game Setting'!$C$7="사용")),
               AND(IFERROR(FIND("cpp", LOWER(C7)), FALSE), ('0. Game Setting'!$F$7="사용")))
         ),"T","F")</f>
        <v>T</v>
      </c>
      <c r="H7" s="59" t="s">
        <v>192</v>
      </c>
      <c r="I7" s="47" t="str">
        <f t="shared" si="1"/>
        <v/>
      </c>
      <c r="J7" s="60"/>
    </row>
    <row r="8">
      <c r="A8" s="55">
        <v>3.0</v>
      </c>
      <c r="B8" s="56" t="s">
        <v>90</v>
      </c>
      <c r="C8" s="55" t="s">
        <v>65</v>
      </c>
      <c r="D8" s="55" t="s">
        <v>190</v>
      </c>
      <c r="E8" s="55" t="s">
        <v>65</v>
      </c>
      <c r="F8" s="57" t="s">
        <v>67</v>
      </c>
      <c r="G8" s="58" t="str">
        <f>IF(AND(OR(AND(IFERROR(FIND("v1", LOWER(B8)), FALSE),('0. Game Setting'!$C$10="사용")),
               AND(IFERROR(FIND("개별", B8), FALSE),('0. Game Setting'!$F$10="사용"))),
            OR((C8="all"),
               AND(IFERROR(FIND("unity", LOWER(C8)), FALSE),('0. Game Setting'!$C$7="사용")),
               AND(IFERROR(FIND("cpp", LOWER(C8)), FALSE), ('0. Game Setting'!$F$7="사용")))
         ),"T","F")</f>
        <v>T</v>
      </c>
      <c r="H8" s="59" t="s">
        <v>193</v>
      </c>
      <c r="I8" s="47" t="str">
        <f t="shared" si="1"/>
        <v/>
      </c>
      <c r="J8" s="60"/>
    </row>
    <row r="9">
      <c r="A9" s="55">
        <v>4.0</v>
      </c>
      <c r="B9" s="56" t="s">
        <v>90</v>
      </c>
      <c r="C9" s="55" t="s">
        <v>65</v>
      </c>
      <c r="D9" s="55" t="s">
        <v>190</v>
      </c>
      <c r="E9" s="55" t="s">
        <v>65</v>
      </c>
      <c r="F9" s="57" t="s">
        <v>67</v>
      </c>
      <c r="G9" s="58" t="str">
        <f>IF(AND(OR(AND(IFERROR(FIND("v1", LOWER(B9)), FALSE),('0. Game Setting'!$C$10="사용")),
               AND(IFERROR(FIND("개별", B9), FALSE),('0. Game Setting'!$F$10="사용"))),
            OR((C9="all"),
               AND(IFERROR(FIND("unity", LOWER(C9)), FALSE),('0. Game Setting'!$C$7="사용")),
               AND(IFERROR(FIND("cpp", LOWER(C9)), FALSE), ('0. Game Setting'!$F$7="사용")))
         ),"T","F")</f>
        <v>T</v>
      </c>
      <c r="H9" s="59" t="s">
        <v>194</v>
      </c>
      <c r="I9" s="47" t="str">
        <f t="shared" si="1"/>
        <v/>
      </c>
      <c r="J9" s="60"/>
    </row>
    <row r="10">
      <c r="A10" s="55">
        <v>5.0</v>
      </c>
      <c r="B10" s="56" t="s">
        <v>90</v>
      </c>
      <c r="C10" s="42" t="s">
        <v>65</v>
      </c>
      <c r="D10" s="42" t="s">
        <v>190</v>
      </c>
      <c r="E10" s="42" t="s">
        <v>65</v>
      </c>
      <c r="F10" s="61" t="s">
        <v>67</v>
      </c>
      <c r="G10" s="58" t="str">
        <f>IF(AND(OR(AND(IFERROR(FIND("v1", LOWER(B10)), FALSE),('0. Game Setting'!$C$10="사용")),
               AND(IFERROR(FIND("개별", B10), FALSE),('0. Game Setting'!$F$10="사용"))),
            OR((C10="all"),
               AND(IFERROR(FIND("unity", LOWER(C10)), FALSE),('0. Game Setting'!$C$7="사용")),
               AND(IFERROR(FIND("cpp", LOWER(C10)), FALSE), ('0. Game Setting'!$F$7="사용")))
         ),"T","F")</f>
        <v>T</v>
      </c>
      <c r="H10" s="59" t="s">
        <v>195</v>
      </c>
      <c r="I10" s="47" t="str">
        <f t="shared" si="1"/>
        <v/>
      </c>
      <c r="J10" s="62"/>
    </row>
    <row r="11">
      <c r="A11" s="55">
        <v>6.0</v>
      </c>
      <c r="B11" s="56" t="s">
        <v>90</v>
      </c>
      <c r="C11" s="42" t="s">
        <v>65</v>
      </c>
      <c r="D11" s="42" t="s">
        <v>190</v>
      </c>
      <c r="E11" s="42" t="s">
        <v>65</v>
      </c>
      <c r="F11" s="61" t="s">
        <v>67</v>
      </c>
      <c r="G11" s="58" t="str">
        <f>IF(AND(OR(AND(IFERROR(FIND("v1", LOWER(B11)), FALSE),('0. Game Setting'!$C$10="사용")),
               AND(IFERROR(FIND("개별", B11), FALSE),('0. Game Setting'!$F$10="사용"))),
            OR((C11="all"),
               AND(IFERROR(FIND("unity", LOWER(C11)), FALSE),('0. Game Setting'!$C$7="사용")),
               AND(IFERROR(FIND("cpp", LOWER(C11)), FALSE), ('0. Game Setting'!$F$7="사용")))
         ),"T","F")</f>
        <v>T</v>
      </c>
      <c r="H11" s="59" t="s">
        <v>196</v>
      </c>
      <c r="I11" s="47" t="str">
        <f t="shared" si="1"/>
        <v/>
      </c>
      <c r="J11" s="62"/>
    </row>
    <row r="12">
      <c r="A12" s="55">
        <v>7.0</v>
      </c>
      <c r="B12" s="56" t="s">
        <v>90</v>
      </c>
      <c r="C12" s="42" t="s">
        <v>65</v>
      </c>
      <c r="D12" s="42" t="s">
        <v>190</v>
      </c>
      <c r="E12" s="42" t="s">
        <v>65</v>
      </c>
      <c r="F12" s="61" t="s">
        <v>67</v>
      </c>
      <c r="G12" s="58" t="str">
        <f>IF(AND(OR(AND(IFERROR(FIND("v1", LOWER(B12)), FALSE),('0. Game Setting'!$C$10="사용")),
               AND(IFERROR(FIND("개별", B12), FALSE),('0. Game Setting'!$F$10="사용"))),
            OR((C12="all"),
               AND(IFERROR(FIND("unity", LOWER(C12)), FALSE),('0. Game Setting'!$C$7="사용")),
               AND(IFERROR(FIND("cpp", LOWER(C12)), FALSE), ('0. Game Setting'!$F$7="사용")))
         ),"T","F")</f>
        <v>T</v>
      </c>
      <c r="H12" s="59" t="s">
        <v>197</v>
      </c>
      <c r="I12" s="47" t="str">
        <f t="shared" si="1"/>
        <v/>
      </c>
      <c r="J12" s="62"/>
    </row>
    <row r="13">
      <c r="A13" s="55">
        <v>8.0</v>
      </c>
      <c r="B13" s="56" t="s">
        <v>90</v>
      </c>
      <c r="C13" s="55" t="s">
        <v>65</v>
      </c>
      <c r="D13" s="55" t="s">
        <v>190</v>
      </c>
      <c r="E13" s="55" t="s">
        <v>65</v>
      </c>
      <c r="F13" s="57" t="s">
        <v>67</v>
      </c>
      <c r="G13" s="58" t="str">
        <f>IF(AND(OR(AND(IFERROR(FIND("v1", LOWER(B13)), FALSE),('0. Game Setting'!$C$10="사용")),
               AND(IFERROR(FIND("개별", B13), FALSE),('0. Game Setting'!$F$10="사용"))),
            OR((C13="all"),
               AND(IFERROR(FIND("unity", LOWER(C13)), FALSE),('0. Game Setting'!$C$7="사용")),
               AND(IFERROR(FIND("cpp", LOWER(C13)), FALSE), ('0. Game Setting'!$F$7="사용")))
         ),"T","F")</f>
        <v>T</v>
      </c>
      <c r="H13" s="59" t="s">
        <v>198</v>
      </c>
      <c r="I13" s="47" t="str">
        <f t="shared" si="1"/>
        <v/>
      </c>
      <c r="J13" s="60"/>
    </row>
    <row r="14">
      <c r="A14" s="55">
        <v>9.0</v>
      </c>
      <c r="B14" s="56" t="s">
        <v>90</v>
      </c>
      <c r="C14" s="55" t="s">
        <v>65</v>
      </c>
      <c r="D14" s="55" t="s">
        <v>190</v>
      </c>
      <c r="E14" s="55" t="s">
        <v>65</v>
      </c>
      <c r="F14" s="57" t="s">
        <v>67</v>
      </c>
      <c r="G14" s="58" t="str">
        <f>IF(AND(OR(AND(IFERROR(FIND("v1", LOWER(B14)), FALSE),('0. Game Setting'!$C$10="사용")),
               AND(IFERROR(FIND("개별", B14), FALSE),('0. Game Setting'!$F$10="사용"))),
            OR((C14="all"),
               AND(IFERROR(FIND("unity", LOWER(C14)), FALSE),('0. Game Setting'!$C$7="사용")),
               AND(IFERROR(FIND("cpp", LOWER(C14)), FALSE), ('0. Game Setting'!$F$7="사용")))
         ),"T","F")</f>
        <v>T</v>
      </c>
      <c r="H14" s="59" t="s">
        <v>199</v>
      </c>
      <c r="I14" s="47" t="str">
        <f t="shared" si="1"/>
        <v/>
      </c>
      <c r="J14" s="60"/>
    </row>
    <row r="15">
      <c r="A15" s="55">
        <v>10.0</v>
      </c>
      <c r="B15" s="56" t="s">
        <v>90</v>
      </c>
      <c r="C15" s="55" t="s">
        <v>65</v>
      </c>
      <c r="D15" s="55" t="s">
        <v>190</v>
      </c>
      <c r="E15" s="55" t="s">
        <v>65</v>
      </c>
      <c r="F15" s="57" t="s">
        <v>67</v>
      </c>
      <c r="G15" s="58" t="str">
        <f>IF(AND(OR(AND(IFERROR(FIND("v1", LOWER(B15)), FALSE),('0. Game Setting'!$C$10="사용")),
               AND(IFERROR(FIND("개별", B15), FALSE),('0. Game Setting'!$F$10="사용"))),
            OR((C15="all"),
               AND(IFERROR(FIND("unity", LOWER(C15)), FALSE),('0. Game Setting'!$C$7="사용")),
               AND(IFERROR(FIND("cpp", LOWER(C15)), FALSE), ('0. Game Setting'!$F$7="사용")))
         ),"T","F")</f>
        <v>T</v>
      </c>
      <c r="H15" s="59" t="s">
        <v>200</v>
      </c>
      <c r="I15" s="47" t="str">
        <f t="shared" si="1"/>
        <v/>
      </c>
      <c r="J15" s="60"/>
    </row>
    <row r="16">
      <c r="A16" s="55">
        <v>11.0</v>
      </c>
      <c r="B16" s="56" t="s">
        <v>90</v>
      </c>
      <c r="C16" s="55" t="s">
        <v>65</v>
      </c>
      <c r="D16" s="55" t="s">
        <v>190</v>
      </c>
      <c r="E16" s="55" t="s">
        <v>65</v>
      </c>
      <c r="F16" s="57" t="s">
        <v>67</v>
      </c>
      <c r="G16" s="58" t="str">
        <f>IF(AND(OR(AND(IFERROR(FIND("v1", LOWER(B16)), FALSE),('0. Game Setting'!$C$10="사용")),
               AND(IFERROR(FIND("개별", B16), FALSE),('0. Game Setting'!$F$10="사용"))),
            OR((C16="all"),
               AND(IFERROR(FIND("unity", LOWER(C16)), FALSE),('0. Game Setting'!$C$7="사용")),
               AND(IFERROR(FIND("cpp", LOWER(C16)), FALSE), ('0. Game Setting'!$F$7="사용")))
         ),"T","F")</f>
        <v>T</v>
      </c>
      <c r="H16" s="59" t="s">
        <v>201</v>
      </c>
      <c r="I16" s="47" t="str">
        <f t="shared" si="1"/>
        <v/>
      </c>
      <c r="J16" s="60"/>
    </row>
    <row r="17">
      <c r="A17" s="55">
        <v>12.0</v>
      </c>
      <c r="B17" s="43" t="s">
        <v>20</v>
      </c>
      <c r="C17" s="42" t="s">
        <v>65</v>
      </c>
      <c r="D17" s="42" t="s">
        <v>190</v>
      </c>
      <c r="E17" s="42" t="s">
        <v>65</v>
      </c>
      <c r="F17" s="61" t="s">
        <v>67</v>
      </c>
      <c r="G17" s="58" t="str">
        <f>IF(AND(OR(AND(IFERROR(FIND("v1", LOWER(B17)), FALSE),('0. Game Setting'!$C$10="사용")),
               AND(IFERROR(FIND("개별", B17), FALSE),('0. Game Setting'!$F$10="사용"))),
            OR((C17="all"),
               AND(IFERROR(FIND("unity", LOWER(C17)), FALSE),('0. Game Setting'!$C$7="사용")),
               AND(IFERROR(FIND("cpp", LOWER(C17)), FALSE), ('0. Game Setting'!$F$7="사용")))
         ),"T","F")</f>
        <v>T</v>
      </c>
      <c r="H17" s="59" t="s">
        <v>202</v>
      </c>
      <c r="I17" s="47" t="str">
        <f t="shared" si="1"/>
        <v/>
      </c>
      <c r="J17" s="62"/>
    </row>
    <row r="18">
      <c r="A18" s="55">
        <v>13.0</v>
      </c>
      <c r="B18" s="56" t="s">
        <v>90</v>
      </c>
      <c r="C18" s="42" t="s">
        <v>65</v>
      </c>
      <c r="D18" s="42" t="s">
        <v>190</v>
      </c>
      <c r="E18" s="42" t="s">
        <v>65</v>
      </c>
      <c r="F18" s="61" t="s">
        <v>67</v>
      </c>
      <c r="G18" s="58" t="str">
        <f>IF(AND(OR(AND(IFERROR(FIND("v1", LOWER(B18)), FALSE),('0. Game Setting'!$C$10="사용")),
               AND(IFERROR(FIND("개별", B18), FALSE),('0. Game Setting'!$F$10="사용"))),
            OR((C18="all"),
               AND(IFERROR(FIND("unity", LOWER(C18)), FALSE),('0. Game Setting'!$C$7="사용")),
               AND(IFERROR(FIND("cpp", LOWER(C18)), FALSE), ('0. Game Setting'!$F$7="사용")))
         ),"T","F")</f>
        <v>T</v>
      </c>
      <c r="H18" s="59" t="s">
        <v>203</v>
      </c>
      <c r="I18" s="47" t="str">
        <f t="shared" si="1"/>
        <v/>
      </c>
      <c r="J18" s="62"/>
    </row>
    <row r="19">
      <c r="A19" s="55">
        <v>14.0</v>
      </c>
      <c r="B19" s="56" t="s">
        <v>90</v>
      </c>
      <c r="C19" s="42" t="s">
        <v>65</v>
      </c>
      <c r="D19" s="42" t="s">
        <v>190</v>
      </c>
      <c r="E19" s="42" t="s">
        <v>65</v>
      </c>
      <c r="F19" s="61" t="s">
        <v>67</v>
      </c>
      <c r="G19" s="58" t="str">
        <f>IF(AND(OR(AND(IFERROR(FIND("v1", LOWER(B19)), FALSE),('0. Game Setting'!$C$10="사용")),
               AND(IFERROR(FIND("개별", B19), FALSE),('0. Game Setting'!$F$10="사용"))),
            OR((C19="all"),
               AND(IFERROR(FIND("unity", LOWER(C19)), FALSE),('0. Game Setting'!$C$7="사용")),
               AND(IFERROR(FIND("cpp", LOWER(C19)), FALSE), ('0. Game Setting'!$F$7="사용")))
         ),"T","F")</f>
        <v>T</v>
      </c>
      <c r="H19" s="59" t="s">
        <v>204</v>
      </c>
      <c r="I19" s="47" t="str">
        <f t="shared" si="1"/>
        <v/>
      </c>
      <c r="J19" s="62"/>
    </row>
    <row r="20">
      <c r="A20" s="55">
        <v>15.0</v>
      </c>
      <c r="B20" s="56" t="s">
        <v>90</v>
      </c>
      <c r="C20" s="55" t="s">
        <v>65</v>
      </c>
      <c r="D20" s="55" t="s">
        <v>190</v>
      </c>
      <c r="E20" s="55" t="s">
        <v>65</v>
      </c>
      <c r="F20" s="57" t="s">
        <v>67</v>
      </c>
      <c r="G20" s="58" t="str">
        <f>IF(AND(OR(AND(IFERROR(FIND("v1", LOWER(B20)), FALSE),('0. Game Setting'!$C$10="사용")),
               AND(IFERROR(FIND("개별", B20), FALSE),('0. Game Setting'!$F$10="사용"))),
            OR((C20="all"),
               AND(IFERROR(FIND("unity", LOWER(C20)), FALSE),('0. Game Setting'!$C$7="사용")),
               AND(IFERROR(FIND("cpp", LOWER(C20)), FALSE), ('0. Game Setting'!$F$7="사용")))
         ),"T","F")</f>
        <v>T</v>
      </c>
      <c r="H20" s="59" t="s">
        <v>205</v>
      </c>
      <c r="I20" s="47" t="str">
        <f t="shared" si="1"/>
        <v/>
      </c>
      <c r="J20" s="60"/>
    </row>
    <row r="21">
      <c r="A21" s="55">
        <v>16.0</v>
      </c>
      <c r="B21" s="56" t="s">
        <v>90</v>
      </c>
      <c r="C21" s="42" t="s">
        <v>65</v>
      </c>
      <c r="D21" s="42" t="s">
        <v>190</v>
      </c>
      <c r="E21" s="42" t="s">
        <v>65</v>
      </c>
      <c r="F21" s="61" t="s">
        <v>67</v>
      </c>
      <c r="G21" s="58" t="str">
        <f>IF(AND(OR(AND(IFERROR(FIND("v1", LOWER(B21)), FALSE),('0. Game Setting'!$C$10="사용")),
               AND(IFERROR(FIND("개별", B21), FALSE),('0. Game Setting'!$F$10="사용"))),
            OR((C21="all"),
               AND(IFERROR(FIND("unity", LOWER(C21)), FALSE),('0. Game Setting'!$C$7="사용")),
               AND(IFERROR(FIND("cpp", LOWER(C21)), FALSE), ('0. Game Setting'!$F$7="사용")))
         ),"T","F")</f>
        <v>T</v>
      </c>
      <c r="H21" s="59" t="s">
        <v>206</v>
      </c>
      <c r="I21" s="47" t="str">
        <f t="shared" si="1"/>
        <v/>
      </c>
      <c r="J21" s="62"/>
    </row>
    <row r="22">
      <c r="A22" s="55">
        <v>17.0</v>
      </c>
      <c r="B22" s="56" t="s">
        <v>90</v>
      </c>
      <c r="C22" s="55" t="s">
        <v>65</v>
      </c>
      <c r="D22" s="55" t="s">
        <v>190</v>
      </c>
      <c r="E22" s="55" t="s">
        <v>65</v>
      </c>
      <c r="F22" s="57" t="s">
        <v>67</v>
      </c>
      <c r="G22" s="58" t="str">
        <f>IF(AND(OR(AND(IFERROR(FIND("v1", LOWER(B22)), FALSE),('0. Game Setting'!$C$10="사용")),
               AND(IFERROR(FIND("개별", B22), FALSE),('0. Game Setting'!$F$10="사용"))),
            OR((C22="all"),
               AND(IFERROR(FIND("unity", LOWER(C22)), FALSE),('0. Game Setting'!$C$7="사용")),
               AND(IFERROR(FIND("cpp", LOWER(C22)), FALSE), ('0. Game Setting'!$F$7="사용")))
         ),"T","F")</f>
        <v>T</v>
      </c>
      <c r="H22" s="59" t="s">
        <v>207</v>
      </c>
      <c r="I22" s="47" t="str">
        <f t="shared" si="1"/>
        <v/>
      </c>
      <c r="J22" s="60"/>
    </row>
    <row r="23">
      <c r="A23" s="55">
        <v>18.0</v>
      </c>
      <c r="B23" s="56" t="s">
        <v>90</v>
      </c>
      <c r="C23" s="55" t="s">
        <v>65</v>
      </c>
      <c r="D23" s="55" t="s">
        <v>190</v>
      </c>
      <c r="E23" s="55" t="s">
        <v>65</v>
      </c>
      <c r="F23" s="57" t="s">
        <v>67</v>
      </c>
      <c r="G23" s="58" t="str">
        <f>IF(AND(OR(AND(IFERROR(FIND("v1", LOWER(B23)), FALSE),('0. Game Setting'!$C$10="사용")),
               AND(IFERROR(FIND("개별", B23), FALSE),('0. Game Setting'!$F$10="사용"))),
            OR((C23="all"),
               AND(IFERROR(FIND("unity", LOWER(C23)), FALSE),('0. Game Setting'!$C$7="사용")),
               AND(IFERROR(FIND("cpp", LOWER(C23)), FALSE), ('0. Game Setting'!$F$7="사용")))
         ),"T","F")</f>
        <v>T</v>
      </c>
      <c r="H23" s="59" t="s">
        <v>208</v>
      </c>
      <c r="I23" s="47" t="str">
        <f t="shared" si="1"/>
        <v/>
      </c>
      <c r="J23" s="60"/>
    </row>
    <row r="24">
      <c r="A24" s="55">
        <v>19.0</v>
      </c>
      <c r="B24" s="56" t="s">
        <v>90</v>
      </c>
      <c r="C24" s="55" t="s">
        <v>65</v>
      </c>
      <c r="D24" s="55" t="s">
        <v>190</v>
      </c>
      <c r="E24" s="55" t="s">
        <v>65</v>
      </c>
      <c r="F24" s="57" t="s">
        <v>67</v>
      </c>
      <c r="G24" s="58" t="str">
        <f>IF(AND(OR(AND(IFERROR(FIND("v1", LOWER(B24)), FALSE),('0. Game Setting'!$C$10="사용")),
               AND(IFERROR(FIND("개별", B24), FALSE),('0. Game Setting'!$F$10="사용"))),
            OR((C24="all"),
               AND(IFERROR(FIND("unity", LOWER(C24)), FALSE),('0. Game Setting'!$C$7="사용")),
               AND(IFERROR(FIND("cpp", LOWER(C24)), FALSE), ('0. Game Setting'!$F$7="사용")))
         ),"T","F")</f>
        <v>T</v>
      </c>
      <c r="H24" s="59" t="s">
        <v>209</v>
      </c>
      <c r="I24" s="47" t="str">
        <f t="shared" si="1"/>
        <v/>
      </c>
      <c r="J24" s="60"/>
    </row>
    <row r="25">
      <c r="A25" s="55">
        <v>20.0</v>
      </c>
      <c r="B25" s="43" t="s">
        <v>20</v>
      </c>
      <c r="C25" s="42" t="s">
        <v>65</v>
      </c>
      <c r="D25" s="42" t="s">
        <v>190</v>
      </c>
      <c r="E25" s="42" t="s">
        <v>65</v>
      </c>
      <c r="F25" s="61" t="s">
        <v>67</v>
      </c>
      <c r="G25" s="58" t="str">
        <f>IF(AND(OR(AND(IFERROR(FIND("v1", LOWER(B25)), FALSE),('0. Game Setting'!$C$10="사용")),
               AND(IFERROR(FIND("개별", B25), FALSE),('0. Game Setting'!$F$10="사용"))),
            OR((C25="all"),
               AND(IFERROR(FIND("unity", LOWER(C25)), FALSE),('0. Game Setting'!$C$7="사용")),
               AND(IFERROR(FIND("cpp", LOWER(C25)), FALSE), ('0. Game Setting'!$F$7="사용")))
         ),"T","F")</f>
        <v>T</v>
      </c>
      <c r="H25" s="59" t="s">
        <v>210</v>
      </c>
      <c r="I25" s="47" t="str">
        <f t="shared" si="1"/>
        <v/>
      </c>
      <c r="J25" s="62"/>
    </row>
    <row r="26">
      <c r="A26" s="55">
        <v>21.0</v>
      </c>
      <c r="B26" s="56" t="s">
        <v>90</v>
      </c>
      <c r="C26" s="55" t="s">
        <v>65</v>
      </c>
      <c r="D26" s="55" t="s">
        <v>190</v>
      </c>
      <c r="E26" s="55" t="s">
        <v>65</v>
      </c>
      <c r="F26" s="57" t="s">
        <v>67</v>
      </c>
      <c r="G26" s="58" t="str">
        <f>IF(AND(OR(AND(IFERROR(FIND("v1", LOWER(B26)), FALSE),('0. Game Setting'!$C$10="사용")),
               AND(IFERROR(FIND("개별", B26), FALSE),('0. Game Setting'!$F$10="사용"))),
            OR((C26="all"),
               AND(IFERROR(FIND("unity", LOWER(C26)), FALSE),('0. Game Setting'!$C$7="사용")),
               AND(IFERROR(FIND("cpp", LOWER(C26)), FALSE), ('0. Game Setting'!$F$7="사용")))
         ),"T","F")</f>
        <v>T</v>
      </c>
      <c r="H26" s="59" t="s">
        <v>211</v>
      </c>
      <c r="I26" s="47" t="str">
        <f t="shared" si="1"/>
        <v/>
      </c>
      <c r="J26" s="60"/>
    </row>
    <row r="27">
      <c r="A27" s="55">
        <v>22.0</v>
      </c>
      <c r="B27" s="56" t="s">
        <v>90</v>
      </c>
      <c r="C27" s="55" t="s">
        <v>65</v>
      </c>
      <c r="D27" s="55" t="s">
        <v>190</v>
      </c>
      <c r="E27" s="55" t="s">
        <v>65</v>
      </c>
      <c r="F27" s="57" t="s">
        <v>67</v>
      </c>
      <c r="G27" s="58" t="str">
        <f>IF(AND(OR(AND(IFERROR(FIND("v1", LOWER(B27)), FALSE),('0. Game Setting'!$C$10="사용")),
               AND(IFERROR(FIND("개별", B27), FALSE),('0. Game Setting'!$F$10="사용"))),
            OR((C27="all"),
               AND(IFERROR(FIND("unity", LOWER(C27)), FALSE),('0. Game Setting'!$C$7="사용")),
               AND(IFERROR(FIND("cpp", LOWER(C27)), FALSE), ('0. Game Setting'!$F$7="사용")))
         ),"T","F")</f>
        <v>T</v>
      </c>
      <c r="H27" s="59" t="s">
        <v>212</v>
      </c>
      <c r="I27" s="47" t="str">
        <f t="shared" si="1"/>
        <v/>
      </c>
      <c r="J27" s="60"/>
    </row>
    <row r="28">
      <c r="A28" s="55">
        <v>23.0</v>
      </c>
      <c r="B28" s="56" t="s">
        <v>90</v>
      </c>
      <c r="C28" s="55" t="s">
        <v>65</v>
      </c>
      <c r="D28" s="55" t="s">
        <v>190</v>
      </c>
      <c r="E28" s="55" t="s">
        <v>65</v>
      </c>
      <c r="F28" s="57" t="s">
        <v>67</v>
      </c>
      <c r="G28" s="58" t="str">
        <f>IF(AND(OR(AND(IFERROR(FIND("v1", LOWER(B28)), FALSE),('0. Game Setting'!$C$10="사용")),
               AND(IFERROR(FIND("개별", B28), FALSE),('0. Game Setting'!$F$10="사용"))),
            OR((C28="all"),
               AND(IFERROR(FIND("unity", LOWER(C28)), FALSE),('0. Game Setting'!$C$7="사용")),
               AND(IFERROR(FIND("cpp", LOWER(C28)), FALSE), ('0. Game Setting'!$F$7="사용")))
         ),"T","F")</f>
        <v>T</v>
      </c>
      <c r="H28" s="59" t="s">
        <v>213</v>
      </c>
      <c r="I28" s="47" t="str">
        <f t="shared" si="1"/>
        <v/>
      </c>
      <c r="J28" s="60"/>
    </row>
    <row r="29">
      <c r="A29" s="55">
        <v>24.0</v>
      </c>
      <c r="B29" s="56" t="s">
        <v>90</v>
      </c>
      <c r="C29" s="55" t="s">
        <v>65</v>
      </c>
      <c r="D29" s="55" t="s">
        <v>190</v>
      </c>
      <c r="E29" s="55" t="s">
        <v>65</v>
      </c>
      <c r="F29" s="57" t="s">
        <v>67</v>
      </c>
      <c r="G29" s="58" t="str">
        <f>IF(AND(OR(AND(IFERROR(FIND("v1", LOWER(B29)), FALSE),('0. Game Setting'!$C$10="사용")),
               AND(IFERROR(FIND("개별", B29), FALSE),('0. Game Setting'!$F$10="사용"))),
            OR((C29="all"),
               AND(IFERROR(FIND("unity", LOWER(C29)), FALSE),('0. Game Setting'!$C$7="사용")),
               AND(IFERROR(FIND("cpp", LOWER(C29)), FALSE), ('0. Game Setting'!$F$7="사용")))
         ),"T","F")</f>
        <v>T</v>
      </c>
      <c r="H29" s="59" t="s">
        <v>214</v>
      </c>
      <c r="I29" s="47" t="str">
        <f t="shared" si="1"/>
        <v/>
      </c>
      <c r="J29" s="60"/>
    </row>
    <row r="30">
      <c r="A30" s="55">
        <v>25.0</v>
      </c>
      <c r="B30" s="56" t="s">
        <v>90</v>
      </c>
      <c r="C30" s="55" t="s">
        <v>65</v>
      </c>
      <c r="D30" s="55" t="s">
        <v>190</v>
      </c>
      <c r="E30" s="55" t="s">
        <v>65</v>
      </c>
      <c r="F30" s="57" t="s">
        <v>67</v>
      </c>
      <c r="G30" s="58" t="str">
        <f>IF(AND(OR(AND(IFERROR(FIND("v1", LOWER(B30)), FALSE),('0. Game Setting'!$C$10="사용")),
               AND(IFERROR(FIND("개별", B30), FALSE),('0. Game Setting'!$F$10="사용"))),
            OR((C30="all"),
               AND(IFERROR(FIND("unity", LOWER(C30)), FALSE),('0. Game Setting'!$C$7="사용")),
               AND(IFERROR(FIND("cpp", LOWER(C30)), FALSE), ('0. Game Setting'!$F$7="사용")))
         ),"T","F")</f>
        <v>T</v>
      </c>
      <c r="H30" s="59" t="s">
        <v>215</v>
      </c>
      <c r="I30" s="47" t="str">
        <f t="shared" si="1"/>
        <v/>
      </c>
      <c r="J30" s="60"/>
    </row>
    <row r="31">
      <c r="A31" s="55">
        <v>26.0</v>
      </c>
      <c r="B31" s="56" t="s">
        <v>90</v>
      </c>
      <c r="C31" s="55" t="s">
        <v>65</v>
      </c>
      <c r="D31" s="55" t="s">
        <v>190</v>
      </c>
      <c r="E31" s="55" t="s">
        <v>65</v>
      </c>
      <c r="F31" s="57" t="s">
        <v>67</v>
      </c>
      <c r="G31" s="58" t="str">
        <f>IF(AND(OR(AND(IFERROR(FIND("v1", LOWER(B31)), FALSE),('0. Game Setting'!$C$10="사용")),
               AND(IFERROR(FIND("개별", B31), FALSE),('0. Game Setting'!$F$10="사용"))),
            OR((C31="all"),
               AND(IFERROR(FIND("unity", LOWER(C31)), FALSE),('0. Game Setting'!$C$7="사용")),
               AND(IFERROR(FIND("cpp", LOWER(C31)), FALSE), ('0. Game Setting'!$F$7="사용")))
         ),"T","F")</f>
        <v>T</v>
      </c>
      <c r="H31" s="59" t="s">
        <v>216</v>
      </c>
      <c r="I31" s="47" t="str">
        <f t="shared" si="1"/>
        <v/>
      </c>
      <c r="J31" s="60"/>
    </row>
    <row r="32">
      <c r="A32" s="55">
        <v>27.0</v>
      </c>
      <c r="B32" s="56" t="s">
        <v>90</v>
      </c>
      <c r="C32" s="55" t="s">
        <v>65</v>
      </c>
      <c r="D32" s="55" t="s">
        <v>190</v>
      </c>
      <c r="E32" s="55" t="s">
        <v>65</v>
      </c>
      <c r="F32" s="57" t="s">
        <v>67</v>
      </c>
      <c r="G32" s="58" t="str">
        <f>IF(AND(OR(AND(IFERROR(FIND("v1", LOWER(B32)), FALSE),('0. Game Setting'!$C$10="사용")),
               AND(IFERROR(FIND("개별", B32), FALSE),('0. Game Setting'!$F$10="사용"))),
            OR((C32="all"),
               AND(IFERROR(FIND("unity", LOWER(C32)), FALSE),('0. Game Setting'!$C$7="사용")),
               AND(IFERROR(FIND("cpp", LOWER(C32)), FALSE), ('0. Game Setting'!$F$7="사용")))
         ),"T","F")</f>
        <v>T</v>
      </c>
      <c r="H32" s="63" t="s">
        <v>217</v>
      </c>
      <c r="I32" s="47" t="str">
        <f t="shared" si="1"/>
        <v/>
      </c>
      <c r="J32" s="62"/>
    </row>
    <row r="33">
      <c r="A33" s="55">
        <v>28.0</v>
      </c>
      <c r="B33" s="56" t="s">
        <v>90</v>
      </c>
      <c r="C33" s="55" t="s">
        <v>65</v>
      </c>
      <c r="D33" s="55" t="s">
        <v>190</v>
      </c>
      <c r="E33" s="55" t="s">
        <v>65</v>
      </c>
      <c r="F33" s="57" t="s">
        <v>67</v>
      </c>
      <c r="G33" s="58" t="str">
        <f>IF(AND(OR(AND(IFERROR(FIND("v1", LOWER(B33)), FALSE),('0. Game Setting'!$C$10="사용")),
               AND(IFERROR(FIND("개별", B33), FALSE),('0. Game Setting'!$F$10="사용"))),
            OR((C33="all"),
               AND(IFERROR(FIND("unity", LOWER(C33)), FALSE),('0. Game Setting'!$C$7="사용")),
               AND(IFERROR(FIND("cpp", LOWER(C33)), FALSE), ('0. Game Setting'!$F$7="사용")))
         ),"T","F")</f>
        <v>T</v>
      </c>
      <c r="H33" s="59" t="s">
        <v>218</v>
      </c>
      <c r="I33" s="47" t="str">
        <f t="shared" si="1"/>
        <v/>
      </c>
      <c r="J33" s="60"/>
    </row>
    <row r="34">
      <c r="A34" s="55">
        <v>29.0</v>
      </c>
      <c r="B34" s="56" t="s">
        <v>90</v>
      </c>
      <c r="C34" s="55" t="s">
        <v>65</v>
      </c>
      <c r="D34" s="55" t="s">
        <v>219</v>
      </c>
      <c r="E34" s="55" t="s">
        <v>65</v>
      </c>
      <c r="F34" s="57" t="s">
        <v>67</v>
      </c>
      <c r="G34" s="58" t="str">
        <f>IF(AND(OR(AND(IFERROR(FIND("v1", LOWER(B34)), FALSE),('0. Game Setting'!$C$10="사용")),
               AND(IFERROR(FIND("개별", B34), FALSE),('0. Game Setting'!$F$10="사용"))),
            OR((C34="all"),
               AND(IFERROR(FIND("unity", LOWER(C34)), FALSE),('0. Game Setting'!$C$7="사용")),
               AND(IFERROR(FIND("cpp", LOWER(C34)), FALSE), ('0. Game Setting'!$F$7="사용")))
         ),"T","F")</f>
        <v>T</v>
      </c>
      <c r="H34" s="45" t="s">
        <v>220</v>
      </c>
      <c r="I34" s="47" t="str">
        <f t="shared" si="1"/>
        <v/>
      </c>
      <c r="J34" s="60"/>
    </row>
    <row r="35" ht="140.25" customHeight="1">
      <c r="A35" s="55">
        <v>30.0</v>
      </c>
      <c r="B35" s="56" t="s">
        <v>90</v>
      </c>
      <c r="C35" s="55" t="s">
        <v>65</v>
      </c>
      <c r="D35" s="55" t="s">
        <v>219</v>
      </c>
      <c r="E35" s="55" t="s">
        <v>65</v>
      </c>
      <c r="F35" s="57" t="s">
        <v>67</v>
      </c>
      <c r="G35" s="58" t="str">
        <f>IF(AND(OR(AND(IFERROR(FIND("v1", LOWER(B35)), FALSE),('0. Game Setting'!$C$10="사용")),
               AND(IFERROR(FIND("개별", B35), FALSE),('0. Game Setting'!$F$10="사용"))),
            OR((C35="all"),
               AND(IFERROR(FIND("unity", LOWER(C35)), FALSE),('0. Game Setting'!$C$7="사용")),
               AND(IFERROR(FIND("cpp", LOWER(C35)), FALSE), ('0. Game Setting'!$F$7="사용")))
         ),"T","F")</f>
        <v>T</v>
      </c>
      <c r="H35" s="45" t="s">
        <v>221</v>
      </c>
      <c r="I35" s="47" t="str">
        <f t="shared" si="1"/>
        <v/>
      </c>
      <c r="J35" s="60"/>
    </row>
    <row r="36" ht="94.5" customHeight="1">
      <c r="A36" s="55">
        <v>31.0</v>
      </c>
      <c r="B36" s="56" t="s">
        <v>90</v>
      </c>
      <c r="C36" s="55" t="s">
        <v>65</v>
      </c>
      <c r="D36" s="55" t="s">
        <v>219</v>
      </c>
      <c r="E36" s="55" t="s">
        <v>65</v>
      </c>
      <c r="F36" s="57" t="s">
        <v>67</v>
      </c>
      <c r="G36" s="58" t="str">
        <f>IF(AND(OR(AND(IFERROR(FIND("v1", LOWER(B36)), FALSE),('0. Game Setting'!$C$10="사용")),
               AND(IFERROR(FIND("개별", B36), FALSE),('0. Game Setting'!$F$10="사용"))),
            OR((C36="all"),
               AND(IFERROR(FIND("unity", LOWER(C36)), FALSE),('0. Game Setting'!$C$7="사용")),
               AND(IFERROR(FIND("cpp", LOWER(C36)), FALSE), ('0. Game Setting'!$F$7="사용")))
         ),"T","F")</f>
        <v>T</v>
      </c>
      <c r="H36" s="45" t="s">
        <v>222</v>
      </c>
      <c r="I36" s="47" t="str">
        <f t="shared" si="1"/>
        <v/>
      </c>
      <c r="J36" s="60"/>
    </row>
    <row r="37" ht="92.25" customHeight="1">
      <c r="A37" s="55">
        <v>32.0</v>
      </c>
      <c r="B37" s="43" t="s">
        <v>20</v>
      </c>
      <c r="C37" s="42" t="s">
        <v>65</v>
      </c>
      <c r="D37" s="42" t="s">
        <v>219</v>
      </c>
      <c r="E37" s="42" t="s">
        <v>65</v>
      </c>
      <c r="F37" s="61" t="s">
        <v>67</v>
      </c>
      <c r="G37" s="58" t="str">
        <f>IF(AND(OR(AND(IFERROR(FIND("v1", LOWER(B37)), FALSE),('0. Game Setting'!$C$10="사용")),
               AND(IFERROR(FIND("개별", B37), FALSE),('0. Game Setting'!$F$10="사용"))),
            OR((C37="all"),
               AND(IFERROR(FIND("unity", LOWER(C37)), FALSE),('0. Game Setting'!$C$7="사용")),
               AND(IFERROR(FIND("cpp", LOWER(C37)), FALSE), ('0. Game Setting'!$F$7="사용")))
         ),"T","F")</f>
        <v>T</v>
      </c>
      <c r="H37" s="45" t="s">
        <v>223</v>
      </c>
      <c r="I37" s="47" t="str">
        <f t="shared" si="1"/>
        <v/>
      </c>
    </row>
    <row r="38" ht="80.25" customHeight="1">
      <c r="A38" s="55">
        <v>33.0</v>
      </c>
      <c r="B38" s="56" t="s">
        <v>21</v>
      </c>
      <c r="C38" s="55" t="s">
        <v>65</v>
      </c>
      <c r="D38" s="55" t="s">
        <v>224</v>
      </c>
      <c r="E38" s="55" t="s">
        <v>65</v>
      </c>
      <c r="F38" s="57" t="s">
        <v>67</v>
      </c>
      <c r="G38" s="58" t="str">
        <f>IF(AND(OR(AND(IFERROR(FIND("v1", LOWER(B38)), FALSE),('0. Game Setting'!$C$10="사용")),
               AND(IFERROR(FIND("개별", B38), FALSE),('0. Game Setting'!$F$10="사용"))),
            OR((C38="all"),
               AND(IFERROR(FIND("unity", LOWER(C38)), FALSE),('0. Game Setting'!$C$7="사용")),
               AND(IFERROR(FIND("cpp", LOWER(C38)), FALSE), ('0. Game Setting'!$F$7="사용")))
         ),"T","F")</f>
        <v>T</v>
      </c>
      <c r="H38" s="45" t="s">
        <v>225</v>
      </c>
      <c r="I38" s="47" t="str">
        <f t="shared" si="1"/>
        <v/>
      </c>
    </row>
    <row r="39">
      <c r="A39" s="55">
        <v>34.0</v>
      </c>
      <c r="B39" s="56" t="s">
        <v>21</v>
      </c>
      <c r="C39" s="55" t="s">
        <v>65</v>
      </c>
      <c r="D39" s="55" t="s">
        <v>224</v>
      </c>
      <c r="E39" s="55" t="s">
        <v>65</v>
      </c>
      <c r="F39" s="57" t="s">
        <v>67</v>
      </c>
      <c r="G39" s="58" t="str">
        <f>IF(AND(OR(AND(IFERROR(FIND("v1", LOWER(B39)), FALSE),('0. Game Setting'!$C$10="사용")),
               AND(IFERROR(FIND("개별", B39), FALSE),('0. Game Setting'!$F$10="사용"))),
            OR((C39="all"),
               AND(IFERROR(FIND("unity", LOWER(C39)), FALSE),('0. Game Setting'!$C$7="사용")),
               AND(IFERROR(FIND("cpp", LOWER(C39)), FALSE), ('0. Game Setting'!$F$7="사용")))
         ),"T","F")</f>
        <v>T</v>
      </c>
      <c r="H39" s="45" t="s">
        <v>226</v>
      </c>
      <c r="I39" s="47" t="str">
        <f t="shared" si="1"/>
        <v/>
      </c>
    </row>
    <row r="40" ht="80.25" customHeight="1">
      <c r="A40" s="55">
        <v>35.0</v>
      </c>
      <c r="B40" s="56" t="s">
        <v>21</v>
      </c>
      <c r="C40" s="55" t="s">
        <v>65</v>
      </c>
      <c r="D40" s="55" t="s">
        <v>224</v>
      </c>
      <c r="E40" s="55" t="s">
        <v>65</v>
      </c>
      <c r="F40" s="57" t="s">
        <v>67</v>
      </c>
      <c r="G40" s="58" t="str">
        <f>IF(AND(OR(AND(IFERROR(FIND("v1", LOWER(B40)), FALSE),('0. Game Setting'!$C$10="사용")),
               AND(IFERROR(FIND("개별", B40), FALSE),('0. Game Setting'!$F$10="사용"))),
            OR((C40="all"),
               AND(IFERROR(FIND("unity", LOWER(C40)), FALSE),('0. Game Setting'!$C$7="사용")),
               AND(IFERROR(FIND("cpp", LOWER(C40)), FALSE), ('0. Game Setting'!$F$7="사용")))
         ),"T","F")</f>
        <v>T</v>
      </c>
      <c r="H40" s="45" t="s">
        <v>227</v>
      </c>
      <c r="I40" s="47" t="str">
        <f t="shared" si="1"/>
        <v/>
      </c>
    </row>
    <row r="41" ht="66.75" customHeight="1">
      <c r="A41" s="55">
        <v>36.0</v>
      </c>
      <c r="B41" s="56" t="s">
        <v>21</v>
      </c>
      <c r="C41" s="55" t="s">
        <v>65</v>
      </c>
      <c r="D41" s="55" t="s">
        <v>224</v>
      </c>
      <c r="E41" s="55" t="s">
        <v>65</v>
      </c>
      <c r="F41" s="57" t="s">
        <v>67</v>
      </c>
      <c r="G41" s="58" t="str">
        <f>IF(AND(OR(AND(IFERROR(FIND("v1", LOWER(B41)), FALSE),('0. Game Setting'!$C$10="사용")),
               AND(IFERROR(FIND("개별", B41), FALSE),('0. Game Setting'!$F$10="사용"))),
            OR((C41="all"),
               AND(IFERROR(FIND("unity", LOWER(C41)), FALSE),('0. Game Setting'!$C$7="사용")),
               AND(IFERROR(FIND("cpp", LOWER(C41)), FALSE), ('0. Game Setting'!$F$7="사용")))
         ),"T","F")</f>
        <v>T</v>
      </c>
      <c r="H41" s="45" t="s">
        <v>228</v>
      </c>
      <c r="I41" s="47" t="str">
        <f t="shared" si="1"/>
        <v/>
      </c>
    </row>
    <row r="42">
      <c r="A42" s="55">
        <v>37.0</v>
      </c>
      <c r="B42" s="56" t="s">
        <v>21</v>
      </c>
      <c r="C42" s="55" t="s">
        <v>65</v>
      </c>
      <c r="D42" s="55" t="s">
        <v>224</v>
      </c>
      <c r="E42" s="55" t="s">
        <v>65</v>
      </c>
      <c r="F42" s="57" t="s">
        <v>67</v>
      </c>
      <c r="G42" s="58" t="str">
        <f>IF(AND(OR(AND(IFERROR(FIND("v1", LOWER(B42)), FALSE),('0. Game Setting'!$C$10="사용")),
               AND(IFERROR(FIND("개별", B42), FALSE),('0. Game Setting'!$F$10="사용"))),
            OR((C42="all"),
               AND(IFERROR(FIND("unity", LOWER(C42)), FALSE),('0. Game Setting'!$C$7="사용")),
               AND(IFERROR(FIND("cpp", LOWER(C42)), FALSE), ('0. Game Setting'!$F$7="사용")))
         ),"T","F")</f>
        <v>T</v>
      </c>
      <c r="H42" s="45" t="s">
        <v>229</v>
      </c>
      <c r="I42" s="47" t="str">
        <f t="shared" si="1"/>
        <v/>
      </c>
    </row>
    <row r="43" ht="43.5" customHeight="1">
      <c r="A43" s="55">
        <v>38.0</v>
      </c>
      <c r="B43" s="56" t="s">
        <v>21</v>
      </c>
      <c r="C43" s="55" t="s">
        <v>16</v>
      </c>
      <c r="D43" s="55" t="s">
        <v>224</v>
      </c>
      <c r="E43" s="55" t="s">
        <v>65</v>
      </c>
      <c r="F43" s="57" t="s">
        <v>67</v>
      </c>
      <c r="G43" s="58" t="str">
        <f>IF(AND(OR(AND(IFERROR(FIND("v1", LOWER(B43)), FALSE),('0. Game Setting'!$C$10="사용")),
               AND(IFERROR(FIND("개별", B43), FALSE),('0. Game Setting'!$F$10="사용"))),
            OR((C43="all"),
               AND(IFERROR(FIND("unity", LOWER(C43)), FALSE),('0. Game Setting'!$C$7="사용")),
               AND(IFERROR(FIND("cpp", LOWER(C43)), FALSE), ('0. Game Setting'!$F$7="사용")))
         ),"T","F")</f>
        <v>T</v>
      </c>
      <c r="H43" s="45" t="s">
        <v>230</v>
      </c>
      <c r="I43" s="47" t="str">
        <f t="shared" si="1"/>
        <v/>
      </c>
    </row>
    <row r="44" ht="79.5" customHeight="1">
      <c r="A44" s="55">
        <v>39.0</v>
      </c>
      <c r="B44" s="56" t="s">
        <v>21</v>
      </c>
      <c r="C44" s="55" t="s">
        <v>65</v>
      </c>
      <c r="D44" s="55" t="s">
        <v>224</v>
      </c>
      <c r="E44" s="55" t="s">
        <v>65</v>
      </c>
      <c r="F44" s="57" t="s">
        <v>67</v>
      </c>
      <c r="G44" s="58" t="str">
        <f>IF(AND(OR(AND(IFERROR(FIND("v1", LOWER(B44)), FALSE),('0. Game Setting'!$C$10="사용")),
               AND(IFERROR(FIND("개별", B44), FALSE),('0. Game Setting'!$F$10="사용"))),
            OR((C44="all"),
               AND(IFERROR(FIND("unity", LOWER(C44)), FALSE),('0. Game Setting'!$C$7="사용")),
               AND(IFERROR(FIND("cpp", LOWER(C44)), FALSE), ('0. Game Setting'!$F$7="사용")))
         ),"T","F")</f>
        <v>T</v>
      </c>
      <c r="H44" s="45" t="s">
        <v>231</v>
      </c>
      <c r="I44" s="47" t="str">
        <f t="shared" si="1"/>
        <v/>
      </c>
    </row>
    <row r="45">
      <c r="A45" s="55">
        <v>40.0</v>
      </c>
      <c r="B45" s="56" t="s">
        <v>21</v>
      </c>
      <c r="C45" s="55" t="s">
        <v>65</v>
      </c>
      <c r="D45" s="55" t="s">
        <v>224</v>
      </c>
      <c r="E45" s="55" t="s">
        <v>65</v>
      </c>
      <c r="F45" s="57" t="s">
        <v>67</v>
      </c>
      <c r="G45" s="58" t="str">
        <f>IF(AND(OR(AND(IFERROR(FIND("v1", LOWER(B45)), FALSE),('0. Game Setting'!$C$10="사용")),
               AND(IFERROR(FIND("개별", B45), FALSE),('0. Game Setting'!$F$10="사용"))),
            OR((C45="all"),
               AND(IFERROR(FIND("unity", LOWER(C45)), FALSE),('0. Game Setting'!$C$7="사용")),
               AND(IFERROR(FIND("cpp", LOWER(C45)), FALSE), ('0. Game Setting'!$F$7="사용")))
         ),"T","F")</f>
        <v>T</v>
      </c>
      <c r="H45" s="45" t="s">
        <v>232</v>
      </c>
      <c r="I45" s="47" t="str">
        <f t="shared" si="1"/>
        <v/>
      </c>
    </row>
    <row r="46" ht="79.5" customHeight="1">
      <c r="A46" s="55">
        <v>41.0</v>
      </c>
      <c r="B46" s="56" t="s">
        <v>21</v>
      </c>
      <c r="C46" s="55" t="s">
        <v>16</v>
      </c>
      <c r="D46" s="55" t="s">
        <v>224</v>
      </c>
      <c r="E46" s="55" t="s">
        <v>65</v>
      </c>
      <c r="F46" s="57" t="s">
        <v>67</v>
      </c>
      <c r="G46" s="58" t="str">
        <f>IF(AND(OR(AND(IFERROR(FIND("v1", LOWER(B46)), FALSE),('0. Game Setting'!$C$10="사용")),
               AND(IFERROR(FIND("개별", B46), FALSE),('0. Game Setting'!$F$10="사용"))),
            OR((C46="all"),
               AND(IFERROR(FIND("unity", LOWER(C46)), FALSE),('0. Game Setting'!$C$7="사용")),
               AND(IFERROR(FIND("cpp", LOWER(C46)), FALSE), ('0. Game Setting'!$F$7="사용")))
         ),"T","F")</f>
        <v>T</v>
      </c>
      <c r="H46" s="45" t="s">
        <v>233</v>
      </c>
      <c r="I46" s="47" t="str">
        <f t="shared" si="1"/>
        <v/>
      </c>
    </row>
    <row r="47" ht="70.5" customHeight="1">
      <c r="A47" s="55">
        <v>42.0</v>
      </c>
      <c r="B47" s="56" t="s">
        <v>21</v>
      </c>
      <c r="C47" s="55" t="s">
        <v>65</v>
      </c>
      <c r="D47" s="55" t="s">
        <v>224</v>
      </c>
      <c r="E47" s="55" t="s">
        <v>65</v>
      </c>
      <c r="F47" s="57" t="s">
        <v>67</v>
      </c>
      <c r="G47" s="58" t="str">
        <f>IF(AND(OR(AND(IFERROR(FIND("v1", LOWER(B47)), FALSE),('0. Game Setting'!$C$10="사용")),
               AND(IFERROR(FIND("개별", B47), FALSE),('0. Game Setting'!$F$10="사용"))),
            OR((C47="all"),
               AND(IFERROR(FIND("unity", LOWER(C47)), FALSE),('0. Game Setting'!$C$7="사용")),
               AND(IFERROR(FIND("cpp", LOWER(C47)), FALSE), ('0. Game Setting'!$F$7="사용")))
         ),"T","F")</f>
        <v>T</v>
      </c>
      <c r="H47" s="45" t="s">
        <v>234</v>
      </c>
      <c r="I47" s="47" t="str">
        <f t="shared" si="1"/>
        <v/>
      </c>
    </row>
    <row r="48">
      <c r="A48" s="55">
        <v>43.0</v>
      </c>
      <c r="B48" s="56" t="s">
        <v>21</v>
      </c>
      <c r="C48" s="55" t="s">
        <v>65</v>
      </c>
      <c r="D48" s="55" t="s">
        <v>224</v>
      </c>
      <c r="E48" s="55" t="s">
        <v>65</v>
      </c>
      <c r="F48" s="57" t="s">
        <v>67</v>
      </c>
      <c r="G48" s="58" t="str">
        <f>IF(AND(OR(AND(IFERROR(FIND("v1", LOWER(B48)), FALSE),('0. Game Setting'!$C$10="사용")),
               AND(IFERROR(FIND("개별", B48), FALSE),('0. Game Setting'!$F$10="사용"))),
            OR((C48="all"),
               AND(IFERROR(FIND("unity", LOWER(C48)), FALSE),('0. Game Setting'!$C$7="사용")),
               AND(IFERROR(FIND("cpp", LOWER(C48)), FALSE), ('0. Game Setting'!$F$7="사용")))
         ),"T","F")</f>
        <v>T</v>
      </c>
      <c r="H48" s="45" t="s">
        <v>235</v>
      </c>
      <c r="I48" s="47" t="str">
        <f t="shared" si="1"/>
        <v/>
      </c>
    </row>
    <row r="49" ht="80.25" customHeight="1">
      <c r="A49" s="55">
        <v>44.0</v>
      </c>
      <c r="B49" s="43" t="s">
        <v>236</v>
      </c>
      <c r="C49" s="42" t="s">
        <v>65</v>
      </c>
      <c r="D49" s="42" t="s">
        <v>224</v>
      </c>
      <c r="E49" s="42" t="s">
        <v>65</v>
      </c>
      <c r="F49" s="61" t="s">
        <v>67</v>
      </c>
      <c r="G49" s="58" t="str">
        <f>IF(AND(OR(AND(IFERROR(FIND("v1", LOWER(B49)), FALSE),('0. Game Setting'!$C$10="사용")),
               AND(IFERROR(FIND("개별", B49), FALSE),('0. Game Setting'!$F$10="사용"))),
            OR((C49="all"),
               AND(IFERROR(FIND("unity", LOWER(C49)), FALSE),('0. Game Setting'!$C$7="사용")),
               AND(IFERROR(FIND("cpp", LOWER(C49)), FALSE), ('0. Game Setting'!$F$7="사용")))
         ),"T","F")</f>
        <v>T</v>
      </c>
      <c r="H49" s="45" t="s">
        <v>237</v>
      </c>
      <c r="I49" s="47" t="str">
        <f t="shared" si="1"/>
        <v/>
      </c>
    </row>
    <row r="50" ht="45.75" customHeight="1">
      <c r="A50" s="55">
        <v>45.0</v>
      </c>
      <c r="B50" s="43" t="s">
        <v>236</v>
      </c>
      <c r="C50" s="42" t="s">
        <v>65</v>
      </c>
      <c r="D50" s="42" t="s">
        <v>224</v>
      </c>
      <c r="E50" s="42" t="s">
        <v>65</v>
      </c>
      <c r="F50" s="61" t="s">
        <v>67</v>
      </c>
      <c r="G50" s="58" t="str">
        <f>IF(AND(OR(AND(IFERROR(FIND("v1", LOWER(B50)), FALSE),('0. Game Setting'!$C$10="사용")),
               AND(IFERROR(FIND("개별", B50), FALSE),('0. Game Setting'!$F$10="사용"))),
            OR((C50="all"),
               AND(IFERROR(FIND("unity", LOWER(C50)), FALSE),('0. Game Setting'!$C$7="사용")),
               AND(IFERROR(FIND("cpp", LOWER(C50)), FALSE), ('0. Game Setting'!$F$7="사용")))
         ),"T","F")</f>
        <v>T</v>
      </c>
      <c r="H50" s="45" t="s">
        <v>238</v>
      </c>
      <c r="I50" s="47" t="str">
        <f t="shared" si="1"/>
        <v/>
      </c>
    </row>
    <row r="51" ht="45.0" customHeight="1">
      <c r="A51" s="55">
        <v>46.0</v>
      </c>
      <c r="B51" s="56" t="s">
        <v>90</v>
      </c>
      <c r="C51" s="55" t="s">
        <v>65</v>
      </c>
      <c r="D51" s="55" t="s">
        <v>224</v>
      </c>
      <c r="E51" s="55" t="s">
        <v>65</v>
      </c>
      <c r="F51" s="57" t="s">
        <v>67</v>
      </c>
      <c r="G51" s="58" t="str">
        <f>IF(AND(OR(AND(IFERROR(FIND("v1", LOWER(B51)), FALSE),('0. Game Setting'!$C$10="사용")),
               AND(IFERROR(FIND("개별", B51), FALSE),('0. Game Setting'!$F$10="사용"))),
            OR((C51="all"),
               AND(IFERROR(FIND("unity", LOWER(C51)), FALSE),('0. Game Setting'!$C$7="사용")),
               AND(IFERROR(FIND("cpp", LOWER(C51)), FALSE), ('0. Game Setting'!$F$7="사용")))
         ),"T","F")</f>
        <v>T</v>
      </c>
      <c r="H51" s="45" t="s">
        <v>239</v>
      </c>
      <c r="I51" s="47" t="str">
        <f t="shared" si="1"/>
        <v/>
      </c>
    </row>
    <row r="52" ht="116.25" customHeight="1">
      <c r="A52" s="55">
        <v>47.0</v>
      </c>
      <c r="B52" s="56" t="s">
        <v>21</v>
      </c>
      <c r="C52" s="55" t="s">
        <v>65</v>
      </c>
      <c r="D52" s="55" t="s">
        <v>224</v>
      </c>
      <c r="E52" s="55" t="s">
        <v>65</v>
      </c>
      <c r="F52" s="57" t="s">
        <v>67</v>
      </c>
      <c r="G52" s="58" t="str">
        <f>IF(AND(OR(AND(IFERROR(FIND("v1", LOWER(B52)), FALSE),('0. Game Setting'!$C$10="사용")),
               AND(IFERROR(FIND("개별", B52), FALSE),('0. Game Setting'!$F$10="사용"))),
            OR((C52="all"),
               AND(IFERROR(FIND("unity", LOWER(C52)), FALSE),('0. Game Setting'!$C$7="사용")),
               AND(IFERROR(FIND("cpp", LOWER(C52)), FALSE), ('0. Game Setting'!$F$7="사용")))
         ),"T","F")</f>
        <v>T</v>
      </c>
      <c r="H52" s="45" t="s">
        <v>240</v>
      </c>
      <c r="I52" s="47" t="str">
        <f t="shared" si="1"/>
        <v/>
      </c>
    </row>
    <row r="53">
      <c r="A53" s="55">
        <v>48.0</v>
      </c>
      <c r="B53" s="56" t="s">
        <v>20</v>
      </c>
      <c r="C53" s="55" t="s">
        <v>65</v>
      </c>
      <c r="D53" s="55" t="s">
        <v>224</v>
      </c>
      <c r="E53" s="55" t="s">
        <v>65</v>
      </c>
      <c r="F53" s="57" t="s">
        <v>67</v>
      </c>
      <c r="G53" s="58" t="str">
        <f>IF(AND(OR(AND(IFERROR(FIND("v1", LOWER(B53)), FALSE),('0. Game Setting'!$C$10="사용")),
               AND(IFERROR(FIND("개별", B53), FALSE),('0. Game Setting'!$F$10="사용"))),
            OR((C53="all"),
               AND(IFERROR(FIND("unity", LOWER(C53)), FALSE),('0. Game Setting'!$C$7="사용")),
               AND(IFERROR(FIND("cpp", LOWER(C53)), FALSE), ('0. Game Setting'!$F$7="사용")))
         ),"T","F")</f>
        <v>T</v>
      </c>
      <c r="H53" s="45" t="s">
        <v>241</v>
      </c>
      <c r="I53" s="47" t="str">
        <f t="shared" si="1"/>
        <v/>
      </c>
    </row>
    <row r="54">
      <c r="A54" s="55">
        <v>49.0</v>
      </c>
      <c r="B54" s="56" t="s">
        <v>90</v>
      </c>
      <c r="C54" s="55" t="s">
        <v>65</v>
      </c>
      <c r="D54" s="55" t="s">
        <v>242</v>
      </c>
      <c r="E54" s="55" t="s">
        <v>65</v>
      </c>
      <c r="F54" s="57" t="s">
        <v>67</v>
      </c>
      <c r="G54" s="58" t="str">
        <f>IF(AND(OR(AND(IFERROR(FIND("v1", LOWER(B54)), FALSE),('0. Game Setting'!$C$10="사용")),
               AND(IFERROR(FIND("개별", B54), FALSE),('0. Game Setting'!$F$10="사용"))),
            OR((C54="all"),
               AND(IFERROR(FIND("unity", LOWER(C54)), FALSE),('0. Game Setting'!$C$7="사용")),
               AND(IFERROR(FIND("cpp", LOWER(C54)), FALSE), ('0. Game Setting'!$F$7="사용")))
         ),"T","F")</f>
        <v>T</v>
      </c>
      <c r="H54" s="45" t="s">
        <v>243</v>
      </c>
      <c r="I54" s="47" t="str">
        <f t="shared" si="1"/>
        <v/>
      </c>
    </row>
    <row r="55">
      <c r="A55" s="55">
        <v>50.0</v>
      </c>
      <c r="B55" s="56" t="s">
        <v>90</v>
      </c>
      <c r="C55" s="55" t="s">
        <v>65</v>
      </c>
      <c r="D55" s="55" t="s">
        <v>242</v>
      </c>
      <c r="E55" s="55" t="s">
        <v>65</v>
      </c>
      <c r="F55" s="57" t="s">
        <v>67</v>
      </c>
      <c r="G55" s="58" t="str">
        <f>IF(AND(OR(AND(IFERROR(FIND("v1", LOWER(B55)), FALSE),('0. Game Setting'!$C$10="사용")),
               AND(IFERROR(FIND("개별", B55), FALSE),('0. Game Setting'!$F$10="사용"))),
            OR((C55="all"),
               AND(IFERROR(FIND("unity", LOWER(C55)), FALSE),('0. Game Setting'!$C$7="사용")),
               AND(IFERROR(FIND("cpp", LOWER(C55)), FALSE), ('0. Game Setting'!$F$7="사용")))
         ),"T","F")</f>
        <v>T</v>
      </c>
      <c r="H55" s="45" t="s">
        <v>244</v>
      </c>
      <c r="I55" s="47" t="str">
        <f t="shared" si="1"/>
        <v/>
      </c>
    </row>
    <row r="56">
      <c r="A56" s="55">
        <v>51.0</v>
      </c>
      <c r="B56" s="56" t="s">
        <v>90</v>
      </c>
      <c r="C56" s="55" t="s">
        <v>65</v>
      </c>
      <c r="D56" s="55" t="s">
        <v>242</v>
      </c>
      <c r="E56" s="55" t="s">
        <v>65</v>
      </c>
      <c r="F56" s="57" t="s">
        <v>67</v>
      </c>
      <c r="G56" s="58" t="str">
        <f>IF(AND(OR(AND(IFERROR(FIND("v1", LOWER(B56)), FALSE),('0. Game Setting'!$C$10="사용")),
               AND(IFERROR(FIND("개별", B56), FALSE),('0. Game Setting'!$F$10="사용"))),
            OR((C56="all"),
               AND(IFERROR(FIND("unity", LOWER(C56)), FALSE),('0. Game Setting'!$C$7="사용")),
               AND(IFERROR(FIND("cpp", LOWER(C56)), FALSE), ('0. Game Setting'!$F$7="사용")))
         ),"T","F")</f>
        <v>T</v>
      </c>
      <c r="H56" s="45" t="s">
        <v>245</v>
      </c>
      <c r="I56" s="47" t="str">
        <f t="shared" si="1"/>
        <v/>
      </c>
    </row>
    <row r="57" ht="31.5" customHeight="1">
      <c r="A57" s="55">
        <v>52.0</v>
      </c>
      <c r="B57" s="56" t="s">
        <v>90</v>
      </c>
      <c r="C57" s="55" t="s">
        <v>65</v>
      </c>
      <c r="D57" s="55" t="s">
        <v>242</v>
      </c>
      <c r="E57" s="55" t="s">
        <v>65</v>
      </c>
      <c r="F57" s="57" t="s">
        <v>67</v>
      </c>
      <c r="G57" s="58" t="str">
        <f>IF(AND(OR(AND(IFERROR(FIND("v1", LOWER(B57)), FALSE),('0. Game Setting'!$C$10="사용")),
               AND(IFERROR(FIND("개별", B57), FALSE),('0. Game Setting'!$F$10="사용"))),
            OR((C57="all"),
               AND(IFERROR(FIND("unity", LOWER(C57)), FALSE),('0. Game Setting'!$C$7="사용")),
               AND(IFERROR(FIND("cpp", LOWER(C57)), FALSE), ('0. Game Setting'!$F$7="사용")))
         ),"T","F")</f>
        <v>T</v>
      </c>
      <c r="H57" s="45" t="s">
        <v>246</v>
      </c>
      <c r="I57" s="47" t="str">
        <f t="shared" si="1"/>
        <v/>
      </c>
    </row>
    <row r="58">
      <c r="A58" s="55">
        <v>53.0</v>
      </c>
      <c r="B58" s="43" t="s">
        <v>20</v>
      </c>
      <c r="C58" s="42" t="s">
        <v>65</v>
      </c>
      <c r="D58" s="42" t="s">
        <v>242</v>
      </c>
      <c r="E58" s="42" t="s">
        <v>65</v>
      </c>
      <c r="F58" s="61" t="s">
        <v>67</v>
      </c>
      <c r="G58" s="58" t="str">
        <f>IF(AND(OR(AND(IFERROR(FIND("v1", LOWER(B58)), FALSE),('0. Game Setting'!$C$10="사용")),
               AND(IFERROR(FIND("개별", B58), FALSE),('0. Game Setting'!$F$10="사용"))),
            OR((C58="all"),
               AND(IFERROR(FIND("unity", LOWER(C58)), FALSE),('0. Game Setting'!$C$7="사용")),
               AND(IFERROR(FIND("cpp", LOWER(C58)), FALSE), ('0. Game Setting'!$F$7="사용")))
         ),"T","F")</f>
        <v>T</v>
      </c>
      <c r="H58" s="45" t="s">
        <v>247</v>
      </c>
      <c r="I58" s="47" t="str">
        <f t="shared" si="1"/>
        <v/>
      </c>
    </row>
    <row r="59">
      <c r="A59" s="55">
        <v>54.0</v>
      </c>
      <c r="B59" s="43" t="s">
        <v>20</v>
      </c>
      <c r="C59" s="42" t="s">
        <v>65</v>
      </c>
      <c r="D59" s="42" t="s">
        <v>242</v>
      </c>
      <c r="E59" s="42" t="s">
        <v>65</v>
      </c>
      <c r="F59" s="61" t="s">
        <v>67</v>
      </c>
      <c r="G59" s="58" t="str">
        <f>IF(AND(OR(AND(IFERROR(FIND("v1", LOWER(B59)), FALSE),('0. Game Setting'!$C$10="사용")),
               AND(IFERROR(FIND("개별", B59), FALSE),('0. Game Setting'!$F$10="사용"))),
            OR((C59="all"),
               AND(IFERROR(FIND("unity", LOWER(C59)), FALSE),('0. Game Setting'!$C$7="사용")),
               AND(IFERROR(FIND("cpp", LOWER(C59)), FALSE), ('0. Game Setting'!$F$7="사용")))
         ),"T","F")</f>
        <v>T</v>
      </c>
      <c r="H59" s="45" t="s">
        <v>248</v>
      </c>
      <c r="I59" s="47" t="str">
        <f t="shared" si="1"/>
        <v/>
      </c>
    </row>
    <row r="60" ht="43.5" customHeight="1">
      <c r="A60" s="55">
        <v>55.0</v>
      </c>
      <c r="B60" s="56" t="s">
        <v>90</v>
      </c>
      <c r="C60" s="42" t="s">
        <v>65</v>
      </c>
      <c r="D60" s="42" t="s">
        <v>249</v>
      </c>
      <c r="E60" s="42" t="s">
        <v>65</v>
      </c>
      <c r="F60" s="61" t="s">
        <v>67</v>
      </c>
      <c r="G60" s="58" t="str">
        <f>IF(AND(OR(AND(IFERROR(FIND("v1", LOWER(B60)), FALSE),('0. Game Setting'!$C$10="사용")),
               AND(IFERROR(FIND("개별", B60), FALSE),('0. Game Setting'!$F$10="사용"))),
            OR((C60="all"),
               AND(IFERROR(FIND("unity", LOWER(C60)), FALSE),('0. Game Setting'!$C$7="사용")),
               AND(IFERROR(FIND("cpp", LOWER(C60)), FALSE), ('0. Game Setting'!$F$7="사용")))
         ),"T","F")</f>
        <v>T</v>
      </c>
      <c r="H60" s="64" t="s">
        <v>250</v>
      </c>
      <c r="I60" s="47" t="str">
        <f t="shared" si="1"/>
        <v/>
      </c>
      <c r="J60" s="65"/>
    </row>
    <row r="61" ht="32.25" customHeight="1">
      <c r="A61" s="55">
        <v>56.0</v>
      </c>
      <c r="B61" s="56" t="s">
        <v>90</v>
      </c>
      <c r="C61" s="55" t="s">
        <v>65</v>
      </c>
      <c r="D61" s="55" t="s">
        <v>249</v>
      </c>
      <c r="E61" s="55" t="s">
        <v>65</v>
      </c>
      <c r="F61" s="57" t="s">
        <v>67</v>
      </c>
      <c r="G61" s="58" t="str">
        <f>IF(AND(OR(AND(IFERROR(FIND("v1", LOWER(B61)), FALSE),('0. Game Setting'!$C$10="사용")),
               AND(IFERROR(FIND("개별", B61), FALSE),('0. Game Setting'!$F$10="사용"))),
            OR((C61="all"),
               AND(IFERROR(FIND("unity", LOWER(C61)), FALSE),('0. Game Setting'!$C$7="사용")),
               AND(IFERROR(FIND("cpp", LOWER(C61)), FALSE), ('0. Game Setting'!$F$7="사용")))
         ),"T","F")</f>
        <v>T</v>
      </c>
      <c r="H61" s="45" t="s">
        <v>251</v>
      </c>
      <c r="I61" s="47" t="str">
        <f t="shared" si="1"/>
        <v/>
      </c>
      <c r="J61" s="65"/>
    </row>
    <row r="62" ht="31.5" customHeight="1">
      <c r="A62" s="55">
        <v>57.0</v>
      </c>
      <c r="B62" s="56" t="s">
        <v>90</v>
      </c>
      <c r="C62" s="55" t="s">
        <v>65</v>
      </c>
      <c r="D62" s="55" t="s">
        <v>249</v>
      </c>
      <c r="E62" s="55" t="s">
        <v>65</v>
      </c>
      <c r="F62" s="57" t="s">
        <v>67</v>
      </c>
      <c r="G62" s="58" t="str">
        <f>IF(AND(OR(AND(IFERROR(FIND("v1", LOWER(B62)), FALSE),('0. Game Setting'!$C$10="사용")),
               AND(IFERROR(FIND("개별", B62), FALSE),('0. Game Setting'!$F$10="사용"))),
            OR((C62="all"),
               AND(IFERROR(FIND("unity", LOWER(C62)), FALSE),('0. Game Setting'!$C$7="사용")),
               AND(IFERROR(FIND("cpp", LOWER(C62)), FALSE), ('0. Game Setting'!$F$7="사용")))
         ),"T","F")</f>
        <v>T</v>
      </c>
      <c r="H62" s="45" t="s">
        <v>252</v>
      </c>
      <c r="I62" s="47" t="str">
        <f t="shared" si="1"/>
        <v/>
      </c>
    </row>
    <row r="63" ht="31.5" customHeight="1">
      <c r="A63" s="55">
        <v>58.0</v>
      </c>
      <c r="B63" s="56" t="s">
        <v>90</v>
      </c>
      <c r="C63" s="55" t="s">
        <v>65</v>
      </c>
      <c r="D63" s="55" t="s">
        <v>249</v>
      </c>
      <c r="E63" s="55" t="s">
        <v>65</v>
      </c>
      <c r="F63" s="57" t="s">
        <v>67</v>
      </c>
      <c r="G63" s="58" t="str">
        <f>IF(AND(OR(AND(IFERROR(FIND("v1", LOWER(B63)), FALSE),('0. Game Setting'!$C$10="사용")),
               AND(IFERROR(FIND("개별", B63), FALSE),('0. Game Setting'!$F$10="사용"))),
            OR((C63="all"),
               AND(IFERROR(FIND("unity", LOWER(C63)), FALSE),('0. Game Setting'!$C$7="사용")),
               AND(IFERROR(FIND("cpp", LOWER(C63)), FALSE), ('0. Game Setting'!$F$7="사용")))
         ),"T","F")</f>
        <v>T</v>
      </c>
      <c r="H63" s="45" t="s">
        <v>253</v>
      </c>
      <c r="I63" s="47" t="str">
        <f t="shared" si="1"/>
        <v/>
      </c>
    </row>
    <row r="64" ht="30.75" customHeight="1">
      <c r="A64" s="55">
        <v>59.0</v>
      </c>
      <c r="B64" s="56" t="s">
        <v>90</v>
      </c>
      <c r="C64" s="55" t="s">
        <v>65</v>
      </c>
      <c r="D64" s="55" t="s">
        <v>249</v>
      </c>
      <c r="E64" s="55" t="s">
        <v>65</v>
      </c>
      <c r="F64" s="57" t="s">
        <v>67</v>
      </c>
      <c r="G64" s="58" t="str">
        <f>IF(AND(OR(AND(IFERROR(FIND("v1", LOWER(B64)), FALSE),('0. Game Setting'!$C$10="사용")),
               AND(IFERROR(FIND("개별", B64), FALSE),('0. Game Setting'!$F$10="사용"))),
            OR((C64="all"),
               AND(IFERROR(FIND("unity", LOWER(C64)), FALSE),('0. Game Setting'!$C$7="사용")),
               AND(IFERROR(FIND("cpp", LOWER(C64)), FALSE), ('0. Game Setting'!$F$7="사용")))
         ),"T","F")</f>
        <v>T</v>
      </c>
      <c r="H64" s="45" t="s">
        <v>254</v>
      </c>
      <c r="I64" s="47" t="str">
        <f t="shared" si="1"/>
        <v/>
      </c>
    </row>
    <row r="65" ht="96.75" customHeight="1">
      <c r="A65" s="55">
        <v>60.0</v>
      </c>
      <c r="B65" s="56" t="s">
        <v>90</v>
      </c>
      <c r="C65" s="55" t="s">
        <v>65</v>
      </c>
      <c r="D65" s="55" t="s">
        <v>255</v>
      </c>
      <c r="E65" s="55" t="s">
        <v>65</v>
      </c>
      <c r="F65" s="57" t="s">
        <v>67</v>
      </c>
      <c r="G65" s="58" t="str">
        <f>IF(AND(OR(AND(IFERROR(FIND("v1", LOWER(B65)), FALSE),('0. Game Setting'!$C$10="사용")),
               AND(IFERROR(FIND("개별", B65), FALSE),('0. Game Setting'!$F$10="사용"))),
            OR((C65="all"),
               AND(IFERROR(FIND("unity", LOWER(C65)), FALSE),('0. Game Setting'!$C$7="사용")),
               AND(IFERROR(FIND("cpp", LOWER(C65)), FALSE), ('0. Game Setting'!$F$7="사용")))
         ),"T","F")</f>
        <v>T</v>
      </c>
      <c r="H65" s="45" t="s">
        <v>256</v>
      </c>
      <c r="I65" s="47" t="str">
        <f t="shared" si="1"/>
        <v/>
      </c>
    </row>
    <row r="66" ht="120.0" customHeight="1">
      <c r="A66" s="55">
        <v>61.0</v>
      </c>
      <c r="B66" s="56" t="s">
        <v>90</v>
      </c>
      <c r="C66" s="55" t="s">
        <v>65</v>
      </c>
      <c r="D66" s="55" t="s">
        <v>255</v>
      </c>
      <c r="E66" s="55" t="s">
        <v>65</v>
      </c>
      <c r="F66" s="57" t="s">
        <v>67</v>
      </c>
      <c r="G66" s="58" t="str">
        <f>IF(AND(OR(AND(IFERROR(FIND("v1", LOWER(B66)), FALSE),('0. Game Setting'!$C$10="사용")),
               AND(IFERROR(FIND("개별", B66), FALSE),('0. Game Setting'!$F$10="사용"))),
            OR((C66="all"),
               AND(IFERROR(FIND("unity", LOWER(C66)), FALSE),('0. Game Setting'!$C$7="사용")),
               AND(IFERROR(FIND("cpp", LOWER(C66)), FALSE), ('0. Game Setting'!$F$7="사용")))
         ),"T","F")</f>
        <v>T</v>
      </c>
      <c r="H66" s="45" t="s">
        <v>257</v>
      </c>
      <c r="I66" s="47" t="str">
        <f t="shared" si="1"/>
        <v/>
      </c>
    </row>
    <row r="67">
      <c r="A67" s="55">
        <v>62.0</v>
      </c>
      <c r="B67" s="56" t="s">
        <v>90</v>
      </c>
      <c r="C67" s="55" t="s">
        <v>65</v>
      </c>
      <c r="D67" s="55" t="s">
        <v>258</v>
      </c>
      <c r="E67" s="55" t="s">
        <v>65</v>
      </c>
      <c r="F67" s="57" t="s">
        <v>67</v>
      </c>
      <c r="G67" s="58" t="str">
        <f>IF(AND(OR(AND(IFERROR(FIND("v1", LOWER(B67)), FALSE),('0. Game Setting'!$C$10="사용")),
               AND(IFERROR(FIND("개별", B67), FALSE),('0. Game Setting'!$F$10="사용"))),
            OR((C67="all"),
               AND(IFERROR(FIND("unity", LOWER(C67)), FALSE),('0. Game Setting'!$C$7="사용")),
               AND(IFERROR(FIND("cpp", LOWER(C67)), FALSE), ('0. Game Setting'!$F$7="사용")))
         ),"T","F")</f>
        <v>T</v>
      </c>
      <c r="H67" s="45" t="s">
        <v>259</v>
      </c>
      <c r="I67" s="47" t="str">
        <f t="shared" si="1"/>
        <v/>
      </c>
    </row>
    <row r="68">
      <c r="A68" s="55">
        <v>63.0</v>
      </c>
      <c r="B68" s="56" t="s">
        <v>90</v>
      </c>
      <c r="C68" s="55" t="s">
        <v>65</v>
      </c>
      <c r="D68" s="55" t="s">
        <v>258</v>
      </c>
      <c r="E68" s="55" t="s">
        <v>65</v>
      </c>
      <c r="F68" s="57" t="s">
        <v>67</v>
      </c>
      <c r="G68" s="58" t="str">
        <f>IF(AND(OR(AND(IFERROR(FIND("v1", LOWER(B68)), FALSE),('0. Game Setting'!$C$10="사용")),
               AND(IFERROR(FIND("개별", B68), FALSE),('0. Game Setting'!$F$10="사용"))),
            OR((C68="all"),
               AND(IFERROR(FIND("unity", LOWER(C68)), FALSE),('0. Game Setting'!$C$7="사용")),
               AND(IFERROR(FIND("cpp", LOWER(C68)), FALSE), ('0. Game Setting'!$F$7="사용")))
         ),"T","F")</f>
        <v>T</v>
      </c>
      <c r="H68" s="45" t="s">
        <v>260</v>
      </c>
      <c r="I68" s="47" t="str">
        <f t="shared" si="1"/>
        <v/>
      </c>
    </row>
    <row r="69">
      <c r="A69" s="55">
        <v>64.0</v>
      </c>
      <c r="B69" s="56" t="s">
        <v>90</v>
      </c>
      <c r="C69" s="55" t="s">
        <v>65</v>
      </c>
      <c r="D69" s="55" t="s">
        <v>258</v>
      </c>
      <c r="E69" s="55" t="s">
        <v>65</v>
      </c>
      <c r="F69" s="57" t="s">
        <v>67</v>
      </c>
      <c r="G69" s="58" t="str">
        <f>IF(AND(OR(AND(IFERROR(FIND("v1", LOWER(B69)), FALSE),('0. Game Setting'!$C$10="사용")),
               AND(IFERROR(FIND("개별", B69), FALSE),('0. Game Setting'!$F$10="사용"))),
            OR((C69="all"),
               AND(IFERROR(FIND("unity", LOWER(C69)), FALSE),('0. Game Setting'!$C$7="사용")),
               AND(IFERROR(FIND("cpp", LOWER(C69)), FALSE), ('0. Game Setting'!$F$7="사용")))
         ),"T","F")</f>
        <v>T</v>
      </c>
      <c r="H69" s="45" t="s">
        <v>261</v>
      </c>
      <c r="I69" s="47" t="str">
        <f t="shared" si="1"/>
        <v/>
      </c>
    </row>
    <row r="70" ht="54.0" customHeight="1">
      <c r="A70" s="55">
        <v>65.0</v>
      </c>
      <c r="B70" s="56" t="s">
        <v>90</v>
      </c>
      <c r="C70" s="55" t="s">
        <v>65</v>
      </c>
      <c r="D70" s="55" t="s">
        <v>262</v>
      </c>
      <c r="E70" s="55" t="s">
        <v>65</v>
      </c>
      <c r="F70" s="57" t="s">
        <v>67</v>
      </c>
      <c r="G70" s="58" t="str">
        <f>IF(AND(OR(AND(IFERROR(FIND("v1", LOWER(B70)), FALSE),('0. Game Setting'!$C$10="사용")),
               AND(IFERROR(FIND("개별", B70), FALSE),('0. Game Setting'!$F$10="사용"))),
            OR((C70="all"),
               AND(IFERROR(FIND("unity", LOWER(C70)), FALSE),('0. Game Setting'!$C$7="사용")),
               AND(IFERROR(FIND("cpp", LOWER(C70)), FALSE), ('0. Game Setting'!$F$7="사용")))
         ),"T","F")</f>
        <v>T</v>
      </c>
      <c r="H70" s="45" t="s">
        <v>263</v>
      </c>
      <c r="I70" s="47" t="str">
        <f t="shared" si="1"/>
        <v/>
      </c>
    </row>
    <row r="71">
      <c r="A71" s="55">
        <v>66.0</v>
      </c>
      <c r="B71" s="56" t="s">
        <v>90</v>
      </c>
      <c r="C71" s="55" t="s">
        <v>65</v>
      </c>
      <c r="D71" s="55" t="s">
        <v>262</v>
      </c>
      <c r="E71" s="55" t="s">
        <v>65</v>
      </c>
      <c r="F71" s="57" t="s">
        <v>67</v>
      </c>
      <c r="G71" s="58" t="str">
        <f>IF(AND(OR(AND(IFERROR(FIND("v1", LOWER(B71)), FALSE),('0. Game Setting'!$C$10="사용")),
               AND(IFERROR(FIND("개별", B71), FALSE),('0. Game Setting'!$F$10="사용"))),
            OR((C71="all"),
               AND(IFERROR(FIND("unity", LOWER(C71)), FALSE),('0. Game Setting'!$C$7="사용")),
               AND(IFERROR(FIND("cpp", LOWER(C71)), FALSE), ('0. Game Setting'!$F$7="사용")))
         ),"T","F")</f>
        <v>T</v>
      </c>
      <c r="H71" s="45" t="s">
        <v>264</v>
      </c>
      <c r="I71" s="47" t="str">
        <f t="shared" si="1"/>
        <v/>
      </c>
    </row>
    <row r="72">
      <c r="A72" s="55">
        <v>67.0</v>
      </c>
      <c r="B72" s="56" t="s">
        <v>90</v>
      </c>
      <c r="C72" s="55" t="s">
        <v>65</v>
      </c>
      <c r="D72" s="55"/>
      <c r="E72" s="55" t="s">
        <v>65</v>
      </c>
      <c r="F72" s="57" t="s">
        <v>67</v>
      </c>
      <c r="G72" s="58" t="str">
        <f>IF(AND(OR(AND(IFERROR(FIND("v1", LOWER(B72)), FALSE),('0. Game Setting'!$C$10="사용")),
               AND(IFERROR(FIND("개별", B72), FALSE),('0. Game Setting'!$F$10="사용"))),
            OR((C72="all"),
               AND(IFERROR(FIND("unity", LOWER(C72)), FALSE),('0. Game Setting'!$C$7="사용")),
               AND(IFERROR(FIND("cpp", LOWER(C72)), FALSE), ('0. Game Setting'!$F$7="사용")))
         ),"T","F")</f>
        <v>T</v>
      </c>
      <c r="H72" s="45" t="s">
        <v>265</v>
      </c>
      <c r="I72" s="47" t="str">
        <f t="shared" si="1"/>
        <v/>
      </c>
    </row>
    <row r="73">
      <c r="A73" s="55">
        <v>68.0</v>
      </c>
      <c r="B73" s="56" t="s">
        <v>90</v>
      </c>
      <c r="C73" s="55" t="s">
        <v>65</v>
      </c>
      <c r="D73" s="55" t="s">
        <v>262</v>
      </c>
      <c r="E73" s="55" t="s">
        <v>65</v>
      </c>
      <c r="F73" s="57" t="s">
        <v>67</v>
      </c>
      <c r="G73" s="58" t="str">
        <f>IF(AND(OR(AND(IFERROR(FIND("v1", LOWER(B73)), FALSE),('0. Game Setting'!$C$10="사용")),
               AND(IFERROR(FIND("개별", B73), FALSE),('0. Game Setting'!$F$10="사용"))),
            OR((C73="all"),
               AND(IFERROR(FIND("unity", LOWER(C73)), FALSE),('0. Game Setting'!$C$7="사용")),
               AND(IFERROR(FIND("cpp", LOWER(C73)), FALSE), ('0. Game Setting'!$F$7="사용")))
         ),"T","F")</f>
        <v>T</v>
      </c>
      <c r="H73" s="45" t="s">
        <v>266</v>
      </c>
      <c r="I73" s="47" t="str">
        <f t="shared" si="1"/>
        <v/>
      </c>
    </row>
    <row r="74">
      <c r="A74" s="55">
        <v>69.0</v>
      </c>
      <c r="B74" s="56" t="s">
        <v>90</v>
      </c>
      <c r="C74" s="55" t="s">
        <v>65</v>
      </c>
      <c r="D74" s="55" t="s">
        <v>267</v>
      </c>
      <c r="E74" s="55" t="s">
        <v>65</v>
      </c>
      <c r="F74" s="57" t="s">
        <v>67</v>
      </c>
      <c r="G74" s="58" t="str">
        <f>IF(AND(OR(AND(IFERROR(FIND("v1", LOWER(B74)), FALSE),('0. Game Setting'!$C$10="사용")),
               AND(IFERROR(FIND("개별", B74), FALSE),('0. Game Setting'!$F$10="사용"))),
            OR((C74="all"),
               AND(IFERROR(FIND("unity", LOWER(C74)), FALSE),('0. Game Setting'!$C$7="사용")),
               AND(IFERROR(FIND("cpp", LOWER(C74)), FALSE), ('0. Game Setting'!$F$7="사용")))
         ),"T","F")</f>
        <v>T</v>
      </c>
      <c r="H74" s="45" t="s">
        <v>268</v>
      </c>
      <c r="I74" s="47" t="str">
        <f t="shared" si="1"/>
        <v/>
      </c>
    </row>
    <row r="75">
      <c r="A75" s="55">
        <v>70.0</v>
      </c>
      <c r="B75" s="56" t="s">
        <v>90</v>
      </c>
      <c r="C75" s="55" t="s">
        <v>65</v>
      </c>
      <c r="D75" s="55" t="s">
        <v>267</v>
      </c>
      <c r="E75" s="55" t="s">
        <v>65</v>
      </c>
      <c r="F75" s="57" t="s">
        <v>67</v>
      </c>
      <c r="G75" s="58" t="str">
        <f>IF(AND(OR(AND(IFERROR(FIND("v1", LOWER(B75)), FALSE),('0. Game Setting'!$C$10="사용")),
               AND(IFERROR(FIND("개별", B75), FALSE),('0. Game Setting'!$F$10="사용"))),
            OR((C75="all"),
               AND(IFERROR(FIND("unity", LOWER(C75)), FALSE),('0. Game Setting'!$C$7="사용")),
               AND(IFERROR(FIND("cpp", LOWER(C75)), FALSE), ('0. Game Setting'!$F$7="사용")))
         ),"T","F")</f>
        <v>T</v>
      </c>
      <c r="H75" s="45" t="s">
        <v>269</v>
      </c>
      <c r="I75" s="47" t="str">
        <f t="shared" si="1"/>
        <v/>
      </c>
    </row>
    <row r="76">
      <c r="A76" s="55">
        <v>71.0</v>
      </c>
      <c r="B76" s="56" t="s">
        <v>90</v>
      </c>
      <c r="C76" s="55" t="s">
        <v>65</v>
      </c>
      <c r="D76" s="55" t="s">
        <v>267</v>
      </c>
      <c r="E76" s="55" t="s">
        <v>65</v>
      </c>
      <c r="F76" s="57" t="s">
        <v>67</v>
      </c>
      <c r="G76" s="58" t="str">
        <f>IF(AND(OR(AND(IFERROR(FIND("v1", LOWER(B76)), FALSE),('0. Game Setting'!$C$10="사용")),
               AND(IFERROR(FIND("개별", B76), FALSE),('0. Game Setting'!$F$10="사용"))),
            OR((C76="all"),
               AND(IFERROR(FIND("unity", LOWER(C76)), FALSE),('0. Game Setting'!$C$7="사용")),
               AND(IFERROR(FIND("cpp", LOWER(C76)), FALSE), ('0. Game Setting'!$F$7="사용")))
         ),"T","F")</f>
        <v>T</v>
      </c>
      <c r="H76" s="45" t="s">
        <v>270</v>
      </c>
      <c r="I76" s="47" t="str">
        <f t="shared" si="1"/>
        <v/>
      </c>
    </row>
    <row r="77">
      <c r="A77" s="55">
        <v>72.0</v>
      </c>
      <c r="B77" s="43" t="s">
        <v>90</v>
      </c>
      <c r="C77" s="42" t="s">
        <v>65</v>
      </c>
      <c r="D77" s="42" t="s">
        <v>267</v>
      </c>
      <c r="E77" s="42" t="s">
        <v>65</v>
      </c>
      <c r="F77" s="61" t="s">
        <v>67</v>
      </c>
      <c r="G77" s="58" t="str">
        <f>IF(AND(OR(AND(IFERROR(FIND("v1", LOWER(B77)), FALSE),('0. Game Setting'!$C$10="사용")),
               AND(IFERROR(FIND("개별", B77), FALSE),('0. Game Setting'!$F$10="사용"))),
            OR((C77="all"),
               AND(IFERROR(FIND("unity", LOWER(C77)), FALSE),('0. Game Setting'!$C$7="사용")),
               AND(IFERROR(FIND("cpp", LOWER(C77)), FALSE), ('0. Game Setting'!$F$7="사용")))
         ),"T","F")</f>
        <v>T</v>
      </c>
      <c r="H77" s="45" t="s">
        <v>271</v>
      </c>
      <c r="I77" s="47" t="str">
        <f t="shared" si="1"/>
        <v/>
      </c>
    </row>
    <row r="78">
      <c r="A78" s="55">
        <v>73.0</v>
      </c>
      <c r="B78" s="56" t="s">
        <v>21</v>
      </c>
      <c r="C78" s="55" t="s">
        <v>65</v>
      </c>
      <c r="D78" s="55" t="s">
        <v>272</v>
      </c>
      <c r="E78" s="55" t="s">
        <v>65</v>
      </c>
      <c r="F78" s="57" t="s">
        <v>67</v>
      </c>
      <c r="G78" s="58" t="str">
        <f>IF(AND(OR(AND(IFERROR(FIND("v1", LOWER(B78)), FALSE),('0. Game Setting'!$C$10="사용")),
               AND(IFERROR(FIND("개별", B78), FALSE),('0. Game Setting'!$F$10="사용"))),
            OR((C78="all"),
               AND(IFERROR(FIND("unity", LOWER(C78)), FALSE),('0. Game Setting'!$C$7="사용")),
               AND(IFERROR(FIND("cpp", LOWER(C78)), FALSE), ('0. Game Setting'!$F$7="사용")))
         ),"T","F")</f>
        <v>T</v>
      </c>
      <c r="H78" s="45" t="s">
        <v>273</v>
      </c>
      <c r="I78" s="47" t="str">
        <f t="shared" si="1"/>
        <v/>
      </c>
    </row>
    <row r="79">
      <c r="A79" s="55">
        <v>74.0</v>
      </c>
      <c r="B79" s="56" t="s">
        <v>21</v>
      </c>
      <c r="C79" s="55" t="s">
        <v>16</v>
      </c>
      <c r="D79" s="55" t="s">
        <v>272</v>
      </c>
      <c r="E79" s="55" t="s">
        <v>65</v>
      </c>
      <c r="F79" s="57" t="s">
        <v>67</v>
      </c>
      <c r="G79" s="58" t="str">
        <f>IF(AND(OR(AND(IFERROR(FIND("v1", LOWER(B79)), FALSE),('0. Game Setting'!$C$10="사용")),
               AND(IFERROR(FIND("개별", B79), FALSE),('0. Game Setting'!$F$10="사용"))),
            OR((C79="all"),
               AND(IFERROR(FIND("unity", LOWER(C79)), FALSE),('0. Game Setting'!$C$7="사용")),
               AND(IFERROR(FIND("cpp", LOWER(C79)), FALSE), ('0. Game Setting'!$F$7="사용")))
         ),"T","F")</f>
        <v>T</v>
      </c>
      <c r="H79" s="45" t="s">
        <v>274</v>
      </c>
      <c r="I79" s="47" t="str">
        <f t="shared" si="1"/>
        <v/>
      </c>
    </row>
    <row r="80">
      <c r="A80" s="55">
        <v>75.0</v>
      </c>
      <c r="B80" s="43" t="s">
        <v>20</v>
      </c>
      <c r="C80" s="42" t="s">
        <v>65</v>
      </c>
      <c r="D80" s="42" t="s">
        <v>272</v>
      </c>
      <c r="E80" s="42" t="s">
        <v>65</v>
      </c>
      <c r="F80" s="61" t="s">
        <v>67</v>
      </c>
      <c r="G80" s="58" t="str">
        <f>IF(AND(OR(AND(IFERROR(FIND("v1", LOWER(B80)), FALSE),('0. Game Setting'!$C$10="사용")),
               AND(IFERROR(FIND("개별", B80), FALSE),('0. Game Setting'!$F$10="사용"))),
            OR((C80="all"),
               AND(IFERROR(FIND("unity", LOWER(C80)), FALSE),('0. Game Setting'!$C$7="사용")),
               AND(IFERROR(FIND("cpp", LOWER(C80)), FALSE), ('0. Game Setting'!$F$7="사용")))
         ),"T","F")</f>
        <v>T</v>
      </c>
      <c r="H80" s="45" t="s">
        <v>275</v>
      </c>
      <c r="I80" s="47" t="str">
        <f t="shared" si="1"/>
        <v/>
      </c>
    </row>
    <row r="81">
      <c r="A81" s="55">
        <v>76.0</v>
      </c>
      <c r="B81" s="56" t="s">
        <v>21</v>
      </c>
      <c r="C81" s="55" t="s">
        <v>65</v>
      </c>
      <c r="D81" s="55" t="s">
        <v>276</v>
      </c>
      <c r="E81" s="55" t="s">
        <v>65</v>
      </c>
      <c r="F81" s="57" t="s">
        <v>67</v>
      </c>
      <c r="G81" s="58" t="str">
        <f>IF(AND(OR(AND(IFERROR(FIND("v1", LOWER(B81)), FALSE),('0. Game Setting'!$C$10="사용")),
               AND(IFERROR(FIND("개별", B81), FALSE),('0. Game Setting'!$F$10="사용"))),
            OR((C81="all"),
               AND(IFERROR(FIND("unity", LOWER(C81)), FALSE),('0. Game Setting'!$C$7="사용")),
               AND(IFERROR(FIND("cpp", LOWER(C81)), FALSE), ('0. Game Setting'!$F$7="사용")))
         ),"T","F")</f>
        <v>T</v>
      </c>
      <c r="H81" s="48" t="s">
        <v>277</v>
      </c>
      <c r="I81" s="47" t="str">
        <f t="shared" si="1"/>
        <v/>
      </c>
    </row>
    <row r="82">
      <c r="A82" s="55">
        <v>77.0</v>
      </c>
      <c r="B82" s="56" t="s">
        <v>21</v>
      </c>
      <c r="C82" s="55" t="s">
        <v>65</v>
      </c>
      <c r="D82" s="55" t="s">
        <v>276</v>
      </c>
      <c r="E82" s="55" t="s">
        <v>65</v>
      </c>
      <c r="F82" s="57" t="s">
        <v>67</v>
      </c>
      <c r="G82" s="58" t="str">
        <f>IF(AND(OR(AND(IFERROR(FIND("v1", LOWER(B82)), FALSE),('0. Game Setting'!$C$10="사용")),
               AND(IFERROR(FIND("개별", B82), FALSE),('0. Game Setting'!$F$10="사용"))),
            OR((C82="all"),
               AND(IFERROR(FIND("unity", LOWER(C82)), FALSE),('0. Game Setting'!$C$7="사용")),
               AND(IFERROR(FIND("cpp", LOWER(C82)), FALSE), ('0. Game Setting'!$F$7="사용")))
         ),"T","F")</f>
        <v>T</v>
      </c>
      <c r="H82" s="48" t="s">
        <v>278</v>
      </c>
      <c r="I82" s="47" t="str">
        <f t="shared" si="1"/>
        <v/>
      </c>
    </row>
    <row r="83">
      <c r="A83" s="55">
        <v>78.0</v>
      </c>
      <c r="B83" s="56" t="s">
        <v>21</v>
      </c>
      <c r="C83" s="55" t="s">
        <v>65</v>
      </c>
      <c r="D83" s="55" t="s">
        <v>276</v>
      </c>
      <c r="E83" s="55" t="s">
        <v>65</v>
      </c>
      <c r="F83" s="57" t="s">
        <v>67</v>
      </c>
      <c r="G83" s="58" t="str">
        <f>IF(AND(OR(AND(IFERROR(FIND("v1", LOWER(B83)), FALSE),('0. Game Setting'!$C$10="사용")),
               AND(IFERROR(FIND("개별", B83), FALSE),('0. Game Setting'!$F$10="사용"))),
            OR((C83="all"),
               AND(IFERROR(FIND("unity", LOWER(C83)), FALSE),('0. Game Setting'!$C$7="사용")),
               AND(IFERROR(FIND("cpp", LOWER(C83)), FALSE), ('0. Game Setting'!$F$7="사용")))
         ),"T","F")</f>
        <v>T</v>
      </c>
      <c r="H83" s="48" t="s">
        <v>279</v>
      </c>
      <c r="I83" s="47" t="str">
        <f t="shared" si="1"/>
        <v/>
      </c>
    </row>
    <row r="84">
      <c r="A84" s="55">
        <v>79.0</v>
      </c>
      <c r="B84" s="56" t="s">
        <v>90</v>
      </c>
      <c r="C84" s="55" t="s">
        <v>65</v>
      </c>
      <c r="D84" s="55" t="s">
        <v>276</v>
      </c>
      <c r="E84" s="55" t="s">
        <v>65</v>
      </c>
      <c r="F84" s="57" t="s">
        <v>156</v>
      </c>
      <c r="G84" s="58" t="str">
        <f>IF(AND(OR(AND(IFERROR(FIND("v1", LOWER(B84)), FALSE),('0. Game Setting'!$C$10="사용")),
               AND(IFERROR(FIND("개별", B84), FALSE),('0. Game Setting'!$F$10="사용"))),
            OR((C84="all"),
               AND(IFERROR(FIND("unity", LOWER(C84)), FALSE),('0. Game Setting'!$C$7="사용")),
               AND(IFERROR(FIND("cpp", LOWER(C84)), FALSE), ('0. Game Setting'!$F$7="사용")))
         ),"T","F")</f>
        <v>T</v>
      </c>
      <c r="H84" s="48" t="s">
        <v>280</v>
      </c>
      <c r="I84" s="47" t="str">
        <f t="shared" si="1"/>
        <v/>
      </c>
    </row>
    <row r="85">
      <c r="A85" s="55">
        <v>80.0</v>
      </c>
      <c r="B85" s="56" t="s">
        <v>90</v>
      </c>
      <c r="C85" s="55" t="s">
        <v>65</v>
      </c>
      <c r="D85" s="55" t="s">
        <v>276</v>
      </c>
      <c r="E85" s="55" t="s">
        <v>65</v>
      </c>
      <c r="F85" s="57" t="s">
        <v>156</v>
      </c>
      <c r="G85" s="58" t="str">
        <f>IF(AND(OR(AND(IFERROR(FIND("v1", LOWER(B85)), FALSE),('0. Game Setting'!$C$10="사용")),
               AND(IFERROR(FIND("개별", B85), FALSE),('0. Game Setting'!$F$10="사용"))),
            OR((C85="all"),
               AND(IFERROR(FIND("unity", LOWER(C85)), FALSE),('0. Game Setting'!$C$7="사용")),
               AND(IFERROR(FIND("cpp", LOWER(C85)), FALSE), ('0. Game Setting'!$F$7="사용")))
         ),"T","F")</f>
        <v>T</v>
      </c>
      <c r="H85" s="48" t="s">
        <v>281</v>
      </c>
      <c r="I85" s="47" t="str">
        <f t="shared" si="1"/>
        <v/>
      </c>
    </row>
    <row r="86">
      <c r="A86" s="55">
        <v>81.0</v>
      </c>
      <c r="B86" s="43" t="s">
        <v>236</v>
      </c>
      <c r="C86" s="42" t="s">
        <v>16</v>
      </c>
      <c r="D86" s="42" t="s">
        <v>276</v>
      </c>
      <c r="E86" s="42" t="s">
        <v>65</v>
      </c>
      <c r="F86" s="61" t="s">
        <v>156</v>
      </c>
      <c r="G86" s="58" t="str">
        <f>IF(AND(OR(AND(IFERROR(FIND("v1", LOWER(B86)), FALSE),('0. Game Setting'!$C$10="사용")),
               AND(IFERROR(FIND("개별", B86), FALSE),('0. Game Setting'!$F$10="사용"))),
            OR((C86="all"),
               AND(IFERROR(FIND("unity", LOWER(C86)), FALSE),('0. Game Setting'!$C$7="사용")),
               AND(IFERROR(FIND("cpp", LOWER(C86)), FALSE), ('0. Game Setting'!$F$7="사용")))
         ),"T","F")</f>
        <v>T</v>
      </c>
      <c r="H86" s="48" t="s">
        <v>282</v>
      </c>
      <c r="I86" s="47" t="str">
        <f t="shared" si="1"/>
        <v/>
      </c>
    </row>
    <row r="87">
      <c r="A87" s="55">
        <v>82.0</v>
      </c>
      <c r="B87" s="43" t="s">
        <v>20</v>
      </c>
      <c r="C87" s="42" t="s">
        <v>65</v>
      </c>
      <c r="D87" s="42" t="s">
        <v>276</v>
      </c>
      <c r="E87" s="42" t="s">
        <v>65</v>
      </c>
      <c r="F87" s="61" t="s">
        <v>67</v>
      </c>
      <c r="G87" s="58" t="str">
        <f>IF(AND(OR(AND(IFERROR(FIND("v1", LOWER(B87)), FALSE),('0. Game Setting'!$C$10="사용")),
               AND(IFERROR(FIND("개별", B87), FALSE),('0. Game Setting'!$F$10="사용"))),
            OR((C87="all"),
               AND(IFERROR(FIND("unity", LOWER(C87)), FALSE),('0. Game Setting'!$C$7="사용")),
               AND(IFERROR(FIND("cpp", LOWER(C87)), FALSE), ('0. Game Setting'!$F$7="사용")))
         ),"T","F")</f>
        <v>T</v>
      </c>
      <c r="H87" s="48" t="s">
        <v>283</v>
      </c>
      <c r="I87" s="47" t="str">
        <f t="shared" si="1"/>
        <v/>
      </c>
    </row>
    <row r="88">
      <c r="A88" s="55">
        <v>83.0</v>
      </c>
      <c r="B88" s="43" t="s">
        <v>20</v>
      </c>
      <c r="C88" s="42" t="s">
        <v>65</v>
      </c>
      <c r="D88" s="42" t="s">
        <v>276</v>
      </c>
      <c r="E88" s="42" t="s">
        <v>65</v>
      </c>
      <c r="F88" s="61" t="s">
        <v>67</v>
      </c>
      <c r="G88" s="58" t="str">
        <f>IF(AND(OR(AND(IFERROR(FIND("v1", LOWER(B88)), FALSE),('0. Game Setting'!$C$10="사용")),
               AND(IFERROR(FIND("개별", B88), FALSE),('0. Game Setting'!$F$10="사용"))),
            OR((C88="all"),
               AND(IFERROR(FIND("unity", LOWER(C88)), FALSE),('0. Game Setting'!$C$7="사용")),
               AND(IFERROR(FIND("cpp", LOWER(C88)), FALSE), ('0. Game Setting'!$F$7="사용")))
         ),"T","F")</f>
        <v>T</v>
      </c>
      <c r="H88" s="48" t="s">
        <v>284</v>
      </c>
      <c r="I88" s="47" t="str">
        <f t="shared" si="1"/>
        <v/>
      </c>
    </row>
    <row r="89">
      <c r="A89" s="55">
        <v>84.0</v>
      </c>
      <c r="B89" s="56" t="s">
        <v>20</v>
      </c>
      <c r="C89" s="55" t="s">
        <v>65</v>
      </c>
      <c r="D89" s="55" t="s">
        <v>276</v>
      </c>
      <c r="E89" s="55" t="s">
        <v>65</v>
      </c>
      <c r="F89" s="57" t="s">
        <v>67</v>
      </c>
      <c r="G89" s="58" t="str">
        <f>IF(AND(OR(AND(IFERROR(FIND("v1", LOWER(B89)), FALSE),('0. Game Setting'!$C$10="사용")),
               AND(IFERROR(FIND("개별", B89), FALSE),('0. Game Setting'!$F$10="사용"))),
            OR((C89="all"),
               AND(IFERROR(FIND("unity", LOWER(C89)), FALSE),('0. Game Setting'!$C$7="사용")),
               AND(IFERROR(FIND("cpp", LOWER(C89)), FALSE), ('0. Game Setting'!$F$7="사용")))
         ),"T","F")</f>
        <v>T</v>
      </c>
      <c r="H89" s="66" t="s">
        <v>285</v>
      </c>
      <c r="I89" s="47" t="str">
        <f t="shared" si="1"/>
        <v/>
      </c>
    </row>
    <row r="90">
      <c r="A90" s="55">
        <v>85.0</v>
      </c>
      <c r="B90" s="56" t="s">
        <v>90</v>
      </c>
      <c r="C90" s="55" t="s">
        <v>65</v>
      </c>
      <c r="D90" s="55" t="s">
        <v>286</v>
      </c>
      <c r="E90" s="55" t="s">
        <v>65</v>
      </c>
      <c r="F90" s="57" t="s">
        <v>67</v>
      </c>
      <c r="G90" s="58" t="str">
        <f>IF(AND(OR(AND(IFERROR(FIND("v1", LOWER(B90)), FALSE),('0. Game Setting'!$C$10="사용")),
               AND(IFERROR(FIND("개별", B90), FALSE),('0. Game Setting'!$F$10="사용"))),
            OR((C90="all"),
               AND(IFERROR(FIND("unity", LOWER(C90)), FALSE),('0. Game Setting'!$C$7="사용")),
               AND(IFERROR(FIND("cpp", LOWER(C90)), FALSE), ('0. Game Setting'!$F$7="사용")))
         ),"T","F")</f>
        <v>T</v>
      </c>
      <c r="H90" s="48" t="s">
        <v>287</v>
      </c>
      <c r="I90" s="47" t="str">
        <f t="shared" si="1"/>
        <v/>
      </c>
    </row>
  </sheetData>
  <autoFilter ref="$A$5:$I$88"/>
  <mergeCells count="1">
    <mergeCell ref="B2:I2"/>
  </mergeCells>
  <conditionalFormatting sqref="I6:I90">
    <cfRule type="cellIs" dxfId="3" priority="1" operator="equal">
      <formula>"Unnecessary"</formula>
    </cfRule>
  </conditionalFormatting>
  <conditionalFormatting sqref="I6:I90">
    <cfRule type="cellIs" dxfId="0" priority="2" operator="equal">
      <formula>"PASS"</formula>
    </cfRule>
  </conditionalFormatting>
  <conditionalFormatting sqref="I6:I90">
    <cfRule type="cellIs" dxfId="1" priority="3" operator="equal">
      <formula>"NOT YET"</formula>
    </cfRule>
  </conditionalFormatting>
  <conditionalFormatting sqref="I6:I90">
    <cfRule type="cellIs" dxfId="2" priority="4" operator="equal">
      <formula>"SKIP"</formula>
    </cfRule>
  </conditionalFormatting>
  <conditionalFormatting sqref="A6:H90">
    <cfRule type="expression" dxfId="4" priority="5">
      <formula>($I6="UNNECESSARY")</formula>
    </cfRule>
  </conditionalFormatting>
  <dataValidations>
    <dataValidation type="list" allowBlank="1" sqref="I6:I90">
      <formula1>"PASS,NOT YET,SKIP,UNNECESSARY"</formula1>
    </dataValidation>
  </dataValidations>
  <drawing r:id="rId1"/>
</worksheet>
</file>